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" yWindow="15" windowWidth="19170" windowHeight="5610" tabRatio="482"/>
  </bookViews>
  <sheets>
    <sheet name="Kapital" sheetId="8" r:id="rId1"/>
    <sheet name="Ukupni prihod" sheetId="4" r:id="rId2"/>
    <sheet name="Dobit" sheetId="6" r:id="rId3"/>
    <sheet name="Pokazatelji poslovanja" sheetId="9" r:id="rId4"/>
  </sheets>
  <calcPr calcId="145621"/>
</workbook>
</file>

<file path=xl/calcChain.xml><?xml version="1.0" encoding="utf-8"?>
<calcChain xmlns="http://schemas.openxmlformats.org/spreadsheetml/2006/main">
  <c r="D34" i="8" l="1"/>
  <c r="H34" i="8" l="1"/>
  <c r="G34" i="8"/>
  <c r="E34" i="8"/>
  <c r="E20" i="8"/>
  <c r="E35" i="8"/>
  <c r="E32" i="6" l="1"/>
  <c r="F36" i="4"/>
  <c r="G35" i="4" s="1"/>
  <c r="E33" i="8" l="1"/>
  <c r="D33" i="8"/>
  <c r="C33" i="6" l="1"/>
  <c r="C20" i="8" l="1"/>
  <c r="C34" i="8"/>
  <c r="D33" i="6" l="1"/>
  <c r="F34" i="8" l="1"/>
  <c r="G33" i="8" s="1"/>
  <c r="F7" i="9" l="1"/>
  <c r="F8" i="9"/>
  <c r="F9" i="9"/>
  <c r="F10" i="9"/>
  <c r="F11" i="9"/>
  <c r="F12" i="9"/>
  <c r="E29" i="6" l="1"/>
  <c r="E30" i="6"/>
  <c r="E22" i="6"/>
  <c r="AM12" i="9"/>
  <c r="AM11" i="9"/>
  <c r="AM10" i="9"/>
  <c r="AM8" i="9"/>
  <c r="AM9" i="9"/>
  <c r="AM7" i="9"/>
  <c r="O12" i="9"/>
  <c r="O11" i="9"/>
  <c r="O10" i="9"/>
  <c r="O8" i="9"/>
  <c r="O9" i="9"/>
  <c r="O7" i="9"/>
  <c r="AJ12" i="9"/>
  <c r="AJ11" i="9"/>
  <c r="AJ10" i="9"/>
  <c r="AJ8" i="9"/>
  <c r="AJ9" i="9"/>
  <c r="AJ7" i="9"/>
  <c r="AG12" i="9"/>
  <c r="AG11" i="9"/>
  <c r="AG10" i="9"/>
  <c r="AG8" i="9"/>
  <c r="AG9" i="9"/>
  <c r="AG7" i="9"/>
  <c r="AD12" i="9"/>
  <c r="AD11" i="9"/>
  <c r="AD10" i="9"/>
  <c r="AD8" i="9"/>
  <c r="AD9" i="9"/>
  <c r="AD7" i="9"/>
  <c r="AA12" i="9"/>
  <c r="AA11" i="9"/>
  <c r="AA10" i="9"/>
  <c r="AA8" i="9"/>
  <c r="AA9" i="9"/>
  <c r="AA7" i="9"/>
  <c r="X12" i="9"/>
  <c r="X11" i="9"/>
  <c r="X10" i="9"/>
  <c r="X8" i="9"/>
  <c r="X9" i="9"/>
  <c r="X7" i="9"/>
  <c r="U12" i="9"/>
  <c r="U11" i="9"/>
  <c r="U10" i="9"/>
  <c r="U8" i="9"/>
  <c r="U9" i="9"/>
  <c r="U7" i="9"/>
  <c r="R12" i="9"/>
  <c r="R11" i="9"/>
  <c r="R10" i="9"/>
  <c r="R8" i="9"/>
  <c r="R9" i="9"/>
  <c r="R7" i="9"/>
  <c r="L12" i="9"/>
  <c r="L11" i="9"/>
  <c r="L10" i="9"/>
  <c r="L8" i="9"/>
  <c r="L9" i="9"/>
  <c r="L7" i="9"/>
  <c r="I12" i="9"/>
  <c r="I11" i="9"/>
  <c r="I10" i="9"/>
  <c r="I8" i="9"/>
  <c r="I9" i="9"/>
  <c r="I7" i="9"/>
  <c r="BT12" i="9"/>
  <c r="BT11" i="9"/>
  <c r="BT10" i="9"/>
  <c r="BT8" i="9"/>
  <c r="BT9" i="9"/>
  <c r="BT7" i="9"/>
  <c r="BN12" i="9"/>
  <c r="BN11" i="9"/>
  <c r="BN10" i="9"/>
  <c r="BN8" i="9"/>
  <c r="BN9" i="9"/>
  <c r="BN7" i="9"/>
  <c r="BK12" i="9"/>
  <c r="BK11" i="9"/>
  <c r="BK10" i="9"/>
  <c r="BK8" i="9"/>
  <c r="BK9" i="9"/>
  <c r="BK7" i="9"/>
  <c r="BH12" i="9"/>
  <c r="BH11" i="9"/>
  <c r="BH10" i="9"/>
  <c r="BH8" i="9"/>
  <c r="BH9" i="9"/>
  <c r="BH7" i="9"/>
  <c r="BE12" i="9"/>
  <c r="BE11" i="9"/>
  <c r="BE10" i="9"/>
  <c r="BE8" i="9"/>
  <c r="BE9" i="9"/>
  <c r="BE7" i="9"/>
  <c r="AY12" i="9"/>
  <c r="AY11" i="9"/>
  <c r="AY10" i="9"/>
  <c r="AY8" i="9"/>
  <c r="AY9" i="9"/>
  <c r="AY7" i="9"/>
  <c r="BW12" i="9"/>
  <c r="BW11" i="9"/>
  <c r="BW10" i="9"/>
  <c r="BW8" i="9"/>
  <c r="BW9" i="9"/>
  <c r="BW7" i="9"/>
  <c r="BB12" i="9"/>
  <c r="BB11" i="9"/>
  <c r="BB10" i="9"/>
  <c r="BB8" i="9"/>
  <c r="BB9" i="9"/>
  <c r="BB7" i="9"/>
  <c r="AV11" i="9"/>
  <c r="AV10" i="9"/>
  <c r="AV12" i="9"/>
  <c r="AV8" i="9"/>
  <c r="AV9" i="9"/>
  <c r="AV7" i="9"/>
  <c r="AS12" i="9"/>
  <c r="AS11" i="9"/>
  <c r="AS10" i="9"/>
  <c r="AS8" i="9"/>
  <c r="AS9" i="9"/>
  <c r="AS7" i="9"/>
  <c r="AP12" i="9"/>
  <c r="AP11" i="9"/>
  <c r="AP10" i="9"/>
  <c r="AP9" i="9"/>
  <c r="AP8" i="9"/>
  <c r="AP7" i="9"/>
  <c r="C36" i="4"/>
  <c r="C22" i="4"/>
  <c r="F20" i="8"/>
  <c r="D19" i="6"/>
  <c r="C19" i="6"/>
  <c r="D22" i="8" l="1"/>
  <c r="D24" i="8"/>
  <c r="D26" i="8"/>
  <c r="D28" i="8"/>
  <c r="D30" i="8"/>
  <c r="D32" i="8"/>
  <c r="D23" i="8"/>
  <c r="D25" i="8"/>
  <c r="D27" i="8"/>
  <c r="D29" i="8"/>
  <c r="D31" i="8"/>
  <c r="I34" i="8"/>
  <c r="C34" i="6"/>
  <c r="I36" i="4"/>
  <c r="C37" i="4"/>
  <c r="E36" i="4" s="1"/>
  <c r="E17" i="6"/>
  <c r="E11" i="6"/>
  <c r="E6" i="6"/>
  <c r="E9" i="6"/>
  <c r="E10" i="6"/>
  <c r="E13" i="6"/>
  <c r="E7" i="6"/>
  <c r="E16" i="6"/>
  <c r="E12" i="6"/>
  <c r="E14" i="6"/>
  <c r="E15" i="6"/>
  <c r="E18" i="6"/>
  <c r="I13" i="4"/>
  <c r="I14" i="4"/>
  <c r="I16" i="4"/>
  <c r="I15" i="4"/>
  <c r="I19" i="4"/>
  <c r="I18" i="4"/>
  <c r="I17" i="4"/>
  <c r="I7" i="4"/>
  <c r="I8" i="4"/>
  <c r="I10" i="4"/>
  <c r="I11" i="4"/>
  <c r="I9" i="4"/>
  <c r="F22" i="4"/>
  <c r="I10" i="8"/>
  <c r="I11" i="8"/>
  <c r="I12" i="8"/>
  <c r="I13" i="8"/>
  <c r="I14" i="8"/>
  <c r="I15" i="8"/>
  <c r="I16" i="8"/>
  <c r="I17" i="8"/>
  <c r="I19" i="8"/>
  <c r="I18" i="8"/>
  <c r="I7" i="8"/>
  <c r="I8" i="8"/>
  <c r="G9" i="8"/>
  <c r="G14" i="4" l="1"/>
  <c r="F37" i="4"/>
  <c r="G11" i="4"/>
  <c r="G8" i="4"/>
  <c r="G18" i="4"/>
  <c r="G16" i="4"/>
  <c r="G13" i="4"/>
  <c r="G9" i="4"/>
  <c r="G10" i="4"/>
  <c r="G7" i="4"/>
  <c r="G17" i="4"/>
  <c r="G19" i="4"/>
  <c r="G15" i="4"/>
  <c r="G7" i="8"/>
  <c r="G18" i="8"/>
  <c r="G19" i="8"/>
  <c r="G16" i="8"/>
  <c r="G14" i="8"/>
  <c r="G12" i="8"/>
  <c r="G10" i="8"/>
  <c r="G8" i="8"/>
  <c r="G17" i="8"/>
  <c r="G15" i="8"/>
  <c r="G13" i="8"/>
  <c r="G11" i="8"/>
  <c r="H36" i="4" l="1"/>
  <c r="H35" i="4"/>
  <c r="G20" i="8"/>
  <c r="I29" i="8"/>
  <c r="I9" i="8"/>
  <c r="I32" i="8"/>
  <c r="I31" i="8"/>
  <c r="I30" i="8"/>
  <c r="I28" i="8"/>
  <c r="I27" i="8"/>
  <c r="I26" i="8"/>
  <c r="I22" i="8"/>
  <c r="I25" i="8"/>
  <c r="I23" i="8"/>
  <c r="I24" i="8"/>
  <c r="G31" i="8"/>
  <c r="E25" i="6"/>
  <c r="E23" i="6"/>
  <c r="E31" i="6"/>
  <c r="E21" i="6"/>
  <c r="E26" i="6"/>
  <c r="E27" i="6"/>
  <c r="E28" i="6"/>
  <c r="E24" i="6"/>
  <c r="E8" i="6"/>
  <c r="D18" i="4"/>
  <c r="I24" i="4"/>
  <c r="G24" i="4"/>
  <c r="D26" i="4"/>
  <c r="I33" i="4"/>
  <c r="I34" i="4"/>
  <c r="I25" i="4"/>
  <c r="I28" i="4"/>
  <c r="I29" i="4"/>
  <c r="I31" i="4"/>
  <c r="I32" i="4"/>
  <c r="I30" i="4"/>
  <c r="I27" i="4"/>
  <c r="I26" i="4"/>
  <c r="I12" i="4"/>
  <c r="G22" i="8"/>
  <c r="G32" i="8"/>
  <c r="G27" i="8"/>
  <c r="G25" i="8"/>
  <c r="G24" i="8"/>
  <c r="G29" i="8"/>
  <c r="I20" i="8" l="1"/>
  <c r="D7" i="8"/>
  <c r="D9" i="8"/>
  <c r="D11" i="8"/>
  <c r="D13" i="8"/>
  <c r="D15" i="8"/>
  <c r="D17" i="8"/>
  <c r="D19" i="8"/>
  <c r="D8" i="8"/>
  <c r="D10" i="8"/>
  <c r="D12" i="8"/>
  <c r="D14" i="8"/>
  <c r="D16" i="8"/>
  <c r="D18" i="8"/>
  <c r="D24" i="4"/>
  <c r="D29" i="4"/>
  <c r="D9" i="4"/>
  <c r="D30" i="4"/>
  <c r="D7" i="4"/>
  <c r="D33" i="4"/>
  <c r="D32" i="4"/>
  <c r="D25" i="4"/>
  <c r="D34" i="4"/>
  <c r="D31" i="4"/>
  <c r="D28" i="4"/>
  <c r="D27" i="4"/>
  <c r="D16" i="4"/>
  <c r="E22" i="4"/>
  <c r="D21" i="4"/>
  <c r="D20" i="4"/>
  <c r="D13" i="4"/>
  <c r="D10" i="4"/>
  <c r="E19" i="6"/>
  <c r="D34" i="6"/>
  <c r="E34" i="6" s="1"/>
  <c r="G12" i="4"/>
  <c r="E33" i="6"/>
  <c r="G33" i="4"/>
  <c r="G32" i="4"/>
  <c r="G29" i="4"/>
  <c r="G27" i="4"/>
  <c r="G34" i="4"/>
  <c r="G31" i="4"/>
  <c r="G28" i="4"/>
  <c r="G26" i="4"/>
  <c r="G30" i="4"/>
  <c r="G25" i="4"/>
  <c r="G36" i="4" s="1"/>
  <c r="I22" i="4"/>
  <c r="D17" i="4"/>
  <c r="D19" i="4"/>
  <c r="D15" i="4"/>
  <c r="D14" i="4"/>
  <c r="D12" i="4"/>
  <c r="D11" i="4"/>
  <c r="D8" i="4"/>
  <c r="E17" i="4"/>
  <c r="E20" i="4"/>
  <c r="E15" i="4"/>
  <c r="E30" i="4"/>
  <c r="E13" i="4"/>
  <c r="E26" i="4"/>
  <c r="E14" i="4"/>
  <c r="E33" i="4"/>
  <c r="E25" i="4"/>
  <c r="E18" i="4"/>
  <c r="E9" i="4"/>
  <c r="E24" i="4"/>
  <c r="E31" i="4"/>
  <c r="E27" i="4"/>
  <c r="G30" i="8"/>
  <c r="F35" i="8"/>
  <c r="H33" i="8" s="1"/>
  <c r="G23" i="8"/>
  <c r="G28" i="8"/>
  <c r="G26" i="8"/>
  <c r="C35" i="8"/>
  <c r="E16" i="8" s="1"/>
  <c r="D20" i="8" l="1"/>
  <c r="D36" i="4"/>
  <c r="D22" i="4"/>
  <c r="E16" i="4"/>
  <c r="E7" i="4"/>
  <c r="E32" i="4"/>
  <c r="E11" i="4"/>
  <c r="E19" i="4"/>
  <c r="E34" i="4"/>
  <c r="E21" i="4"/>
  <c r="E8" i="4"/>
  <c r="E28" i="4"/>
  <c r="E29" i="4"/>
  <c r="E12" i="4"/>
  <c r="E37" i="4"/>
  <c r="E10" i="4"/>
  <c r="H14" i="4"/>
  <c r="H15" i="4"/>
  <c r="H19" i="4"/>
  <c r="H17" i="4"/>
  <c r="H7" i="4"/>
  <c r="H10" i="4"/>
  <c r="H9" i="4"/>
  <c r="H13" i="4"/>
  <c r="H16" i="4"/>
  <c r="H18" i="4"/>
  <c r="H8" i="4"/>
  <c r="H11" i="4"/>
  <c r="H11" i="8"/>
  <c r="H13" i="8"/>
  <c r="H15" i="8"/>
  <c r="H17" i="8"/>
  <c r="H8" i="8"/>
  <c r="H10" i="8"/>
  <c r="H12" i="8"/>
  <c r="H14" i="8"/>
  <c r="H16" i="8"/>
  <c r="H19" i="8"/>
  <c r="H18" i="8"/>
  <c r="H7" i="8"/>
  <c r="H9" i="8"/>
  <c r="G22" i="4"/>
  <c r="H22" i="4"/>
  <c r="E27" i="8"/>
  <c r="E19" i="8"/>
  <c r="E10" i="8"/>
  <c r="E31" i="8"/>
  <c r="E32" i="8"/>
  <c r="E12" i="8"/>
  <c r="E30" i="8"/>
  <c r="E13" i="8"/>
  <c r="E26" i="8"/>
  <c r="E11" i="8"/>
  <c r="H27" i="8"/>
  <c r="H24" i="8"/>
  <c r="H22" i="8"/>
  <c r="H29" i="8"/>
  <c r="H23" i="8"/>
  <c r="H25" i="4"/>
  <c r="H31" i="4"/>
  <c r="H26" i="4"/>
  <c r="H24" i="4"/>
  <c r="I37" i="4"/>
  <c r="H28" i="4"/>
  <c r="H34" i="4"/>
  <c r="H27" i="4"/>
  <c r="H12" i="4"/>
  <c r="H32" i="4"/>
  <c r="H33" i="4"/>
  <c r="H30" i="4"/>
  <c r="H29" i="4"/>
  <c r="H28" i="8"/>
  <c r="H26" i="8"/>
  <c r="H25" i="8"/>
  <c r="H32" i="8"/>
  <c r="H30" i="8"/>
  <c r="H31" i="8"/>
  <c r="I35" i="8"/>
  <c r="E28" i="8"/>
  <c r="E17" i="8"/>
  <c r="E15" i="8"/>
  <c r="E29" i="8"/>
  <c r="E18" i="8"/>
  <c r="E14" i="8"/>
  <c r="E25" i="8"/>
  <c r="E9" i="8"/>
  <c r="E23" i="8"/>
  <c r="E8" i="8"/>
  <c r="E24" i="8"/>
  <c r="E22" i="8"/>
  <c r="E7" i="8"/>
  <c r="H20" i="8" l="1"/>
  <c r="H37" i="4"/>
  <c r="H35" i="8" l="1"/>
</calcChain>
</file>

<file path=xl/sharedStrings.xml><?xml version="1.0" encoding="utf-8"?>
<sst xmlns="http://schemas.openxmlformats.org/spreadsheetml/2006/main" count="263" uniqueCount="96">
  <si>
    <t xml:space="preserve"> </t>
  </si>
  <si>
    <t>-</t>
  </si>
  <si>
    <t>ASA OSIGURANJE d.d.</t>
  </si>
  <si>
    <t>BOSNA - SUNCE OSIGURANJE d.d.</t>
  </si>
  <si>
    <t>D.D. ZA OSIGURANJE CAMELIJA</t>
  </si>
  <si>
    <t>CROATIA OSIGURANJE d.d.</t>
  </si>
  <si>
    <t>EUROHERC OSIGURANJE d.d.</t>
  </si>
  <si>
    <t>GRAWE OSIGURANJE d.d. SA</t>
  </si>
  <si>
    <t>UNIQA OSIGURANJE d.d.</t>
  </si>
  <si>
    <t>D.D. ZA OSIGURANJE VGT VISOKO</t>
  </si>
  <si>
    <t>ZOVKO OSIGURANJE d.d.</t>
  </si>
  <si>
    <t>BOBAR OSIGURANJE a.d.</t>
  </si>
  <si>
    <t>D.D. BRČKO GAS OSIGURANJE</t>
  </si>
  <si>
    <t>DRINA OSIGURANJE a.d.</t>
  </si>
  <si>
    <t>GRAWE OSIGURANJE a.d. BL</t>
  </si>
  <si>
    <t>KRAJINA OSIGURANJE a.d.</t>
  </si>
  <si>
    <t>MIKROFIN OSIGURANJE a.d.</t>
  </si>
  <si>
    <t>NEŠKOVIĆ OSIGURANJE a.d.</t>
  </si>
  <si>
    <t>OSIGURANJE AURA a.d.</t>
  </si>
  <si>
    <t>Promjena</t>
  </si>
  <si>
    <t>Br.</t>
  </si>
  <si>
    <t>Dobit/Kapital (%)</t>
  </si>
  <si>
    <t>Isplaćene štete/Premija (%)</t>
  </si>
  <si>
    <t>Kapital (u KM) i pojedinačni udjeli društava po godini</t>
  </si>
  <si>
    <t>Kapital</t>
  </si>
  <si>
    <t xml:space="preserve">Udio društava u ukupnom kapitalu pojedinačnog entiteta (%) </t>
  </si>
  <si>
    <t>Udio u ukupnom kapitalu svih društava (%)</t>
  </si>
  <si>
    <t>Društva sa sjedištem u FBiH</t>
  </si>
  <si>
    <t>Društva sa sjedištem u RS</t>
  </si>
  <si>
    <t>Ukupno (za društva sa sjedištem u FBiH)</t>
  </si>
  <si>
    <t>Ukupno (za društva sa sjedištem u RS)</t>
  </si>
  <si>
    <t>Ukupni prihod (u KM) i pojedinačni udjeli društava po godini</t>
  </si>
  <si>
    <t>Ukupni prihod</t>
  </si>
  <si>
    <t>Promjena u ukupnom prihodu (%)</t>
  </si>
  <si>
    <t xml:space="preserve">Udio društava u ukupnom prihodu pojedinačnog entiteta (%) </t>
  </si>
  <si>
    <t>Udio u ukupnom prihodu svih društava (%)</t>
  </si>
  <si>
    <t>DUNAV OSIGURANJE a.d.</t>
  </si>
  <si>
    <t>1.</t>
  </si>
  <si>
    <t>2.</t>
  </si>
  <si>
    <t>3.</t>
  </si>
  <si>
    <t>4.</t>
  </si>
  <si>
    <t>5.</t>
  </si>
  <si>
    <t>6.</t>
  </si>
  <si>
    <t>Triglav osiguranje d.d.</t>
  </si>
  <si>
    <t>Bosna reosiguranje d.d.</t>
  </si>
  <si>
    <t>Croatia osiguranje d.d.</t>
  </si>
  <si>
    <t>Grawe osiguranje d.d.</t>
  </si>
  <si>
    <t>Euroherc osiguranje d.d.</t>
  </si>
  <si>
    <t>Uniqa osiguranje d.d.</t>
  </si>
  <si>
    <t>Merkur BH osiguranje d.d.</t>
  </si>
  <si>
    <t>VGT osiguranje d.d.</t>
  </si>
  <si>
    <t>Camelija osiguranje d.d.</t>
  </si>
  <si>
    <t>Zovko osiguranje d.d.</t>
  </si>
  <si>
    <t>Lido osiguranje d.d.</t>
  </si>
  <si>
    <t>ASA osiguranje d.d.</t>
  </si>
  <si>
    <t>Bobar osiguranje a.d.</t>
  </si>
  <si>
    <t>Nešković osiguranje a.d.</t>
  </si>
  <si>
    <t>Dunav osiguranje a.d.</t>
  </si>
  <si>
    <t>Grawe osiguranje a.d.</t>
  </si>
  <si>
    <t>Drina osiguranje a.d.</t>
  </si>
  <si>
    <t>Krajina osiguranje a.d.</t>
  </si>
  <si>
    <t>Mikrofin osiguranje a.d.</t>
  </si>
  <si>
    <t>Triglav osiguranje a.d.</t>
  </si>
  <si>
    <t>Osiguranje Aura a.d.</t>
  </si>
  <si>
    <t>UKUPNO (za sva društva)</t>
  </si>
  <si>
    <t>Promjena ukupnog kapitala (%)</t>
  </si>
  <si>
    <t>Pokazatelji poslovanja</t>
  </si>
  <si>
    <t>Brčko-gas osiguranje d.d.</t>
  </si>
  <si>
    <t xml:space="preserve">Brčko-gas osiguranje d.d. </t>
  </si>
  <si>
    <t>LOK osiguranje d.d.</t>
  </si>
  <si>
    <t>Bosna-Sunce osiguranje d.d.</t>
  </si>
  <si>
    <t>TRIGLAV OSIGURANJE a.d.</t>
  </si>
  <si>
    <t>Sarajevo-osiguranje d.d.</t>
  </si>
  <si>
    <t>SARAJEVO - OSIGURANJE d.d.</t>
  </si>
  <si>
    <t>2013.</t>
  </si>
  <si>
    <t>Osiguranje Garant d.d.</t>
  </si>
  <si>
    <t>OSIGURANJE GARANT d.d.</t>
  </si>
  <si>
    <t>Društva sa sjedištem u RS-u*</t>
  </si>
  <si>
    <t>2014.</t>
  </si>
  <si>
    <t>Wiener osiguranje a.d.*</t>
  </si>
  <si>
    <t>MERKUR BH OSIGURANJE d.d.</t>
  </si>
  <si>
    <t>TRIGLAV OSIGURANJE d.d.</t>
  </si>
  <si>
    <t>*Jahorina osiguranje a.d. Pale je u 2014. godini promijenilo naziv u Wiener osiguranje a.d. Banja Luka.</t>
  </si>
  <si>
    <t>**Jahorina osiguranje a.d. Pale je u 2014. godini promijenilo naziv u Wiener osiguranje a.d. Banja Luka.</t>
  </si>
  <si>
    <t>WIENER OSIGURANJE a.d.**</t>
  </si>
  <si>
    <t xml:space="preserve">*Jahorina osiguranje a.d. Pale je u 2014. godini promijenilo naziv u </t>
  </si>
  <si>
    <t>Wiener osiguranje a.d. Banja Luka.</t>
  </si>
  <si>
    <t>*Osiguranje Garant d.d. Brčko utemeljeno je koncem 2013. godine i nije imalo premijske prihode.</t>
  </si>
  <si>
    <t>Osiguravajuća i reosiguravajuća društva</t>
  </si>
  <si>
    <t>Dobit (u KM) i promjena u dobiti (2014. u usporedbi sa 2013.)</t>
  </si>
  <si>
    <t>Promjena  u dobiti (%)</t>
  </si>
  <si>
    <t>Skupine osiguranja</t>
  </si>
  <si>
    <t>Premija po zaposleniku (u KM)</t>
  </si>
  <si>
    <t>Ukupni prihod po zaposleniku (u KM)</t>
  </si>
  <si>
    <t>Dobit po zaposleniku (u KM)</t>
  </si>
  <si>
    <t>Dobit/Ukupni prihod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</si>
</sst>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[$€]_-;\-* #,##0.00\ [$€]_-;_-* &quot;-&quot;??\ [$€]_-;_-@_-"/>
    <numFmt numFmtId="165" formatCode="_-* #,##0.00\ _T_L_-;\-* #,##0.00\ _T_L_-;_-* &quot;-&quot;??\ _T_L_-;_-@_-"/>
    <numFmt numFmtId="166" formatCode="_-* #,##0\ _T_L_-;\-* #,##0\ _T_L_-;_-* &quot;-&quot;??\ _T_L_-;_-@_-"/>
    <numFmt numFmtId="167" formatCode="_(* #,##0_);_(* \(#,##0\);_(* &quot;-&quot;??_);_(@_)"/>
    <numFmt numFmtId="168" formatCode="[$-1010409]#,##0;\-#,##0"/>
  </numFmts>
  <fonts count="65" x14ac:knownFonts="1">
    <font>
      <sz val="10"/>
      <name val="Arial"/>
      <charset val="204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04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8"/>
      <name val="Calibri"/>
      <family val="2"/>
    </font>
    <font>
      <sz val="11"/>
      <color indexed="8"/>
      <name val="Arial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i/>
      <sz val="12"/>
      <color indexed="8"/>
      <name val="Calibri"/>
      <family val="2"/>
      <charset val="204"/>
    </font>
    <font>
      <sz val="10"/>
      <name val="Arial CYR"/>
      <charset val="204"/>
    </font>
    <font>
      <sz val="8"/>
      <name val="Calibri"/>
      <family val="2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</font>
    <font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charset val="204"/>
    </font>
    <font>
      <b/>
      <sz val="9"/>
      <name val="Calibri"/>
      <family val="2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1"/>
      <color theme="1"/>
      <name val="Calibri"/>
      <family val="2"/>
    </font>
    <font>
      <sz val="9"/>
      <color theme="1"/>
      <name val="Calibri"/>
      <family val="2"/>
    </font>
    <font>
      <sz val="9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b/>
      <sz val="6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</font>
    <font>
      <b/>
      <sz val="7"/>
      <color theme="1"/>
      <name val="Calibri"/>
      <family val="2"/>
    </font>
    <font>
      <sz val="9"/>
      <color theme="1"/>
      <name val="Calibri"/>
      <family val="2"/>
      <charset val="204"/>
    </font>
    <font>
      <b/>
      <sz val="10"/>
      <color theme="1"/>
      <name val="Calibri"/>
      <family val="2"/>
    </font>
    <font>
      <sz val="10"/>
      <color theme="1"/>
      <name val="Times New Roman"/>
      <family val="1"/>
      <charset val="204"/>
    </font>
    <font>
      <sz val="10"/>
      <name val="Arial"/>
      <family val="2"/>
      <charset val="238"/>
    </font>
    <font>
      <b/>
      <sz val="14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i/>
      <sz val="11"/>
      <color theme="1"/>
      <name val="Calibri"/>
      <family val="2"/>
      <charset val="204"/>
    </font>
    <font>
      <b/>
      <i/>
      <sz val="11"/>
      <color theme="1"/>
      <name val="Calibri"/>
      <family val="2"/>
      <charset val="204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b/>
      <i/>
      <sz val="11"/>
      <color theme="1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18">
    <xf numFmtId="0" fontId="0" fillId="0" borderId="0"/>
    <xf numFmtId="0" fontId="3" fillId="2" borderId="0" applyNumberFormat="0" applyBorder="0" applyAlignment="0" applyProtection="0"/>
    <xf numFmtId="0" fontId="4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4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5" fillId="12" borderId="0" applyNumberFormat="0" applyBorder="0" applyAlignment="0" applyProtection="0"/>
    <xf numFmtId="0" fontId="6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6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0" fillId="0" borderId="0"/>
    <xf numFmtId="0" fontId="18" fillId="22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0" borderId="0"/>
    <xf numFmtId="0" fontId="2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9" fillId="0" borderId="0"/>
    <xf numFmtId="0" fontId="4" fillId="0" borderId="0"/>
    <xf numFmtId="0" fontId="29" fillId="0" borderId="0" applyFill="0">
      <alignment horizontal="center" vertical="center" wrapText="1"/>
    </xf>
    <xf numFmtId="0" fontId="21" fillId="0" borderId="0"/>
    <xf numFmtId="0" fontId="4" fillId="23" borderId="7" applyNumberFormat="0" applyFont="0" applyAlignment="0" applyProtection="0"/>
    <xf numFmtId="0" fontId="10" fillId="0" borderId="0"/>
    <xf numFmtId="0" fontId="22" fillId="20" borderId="8" applyNumberFormat="0" applyAlignment="0" applyProtection="0"/>
    <xf numFmtId="0" fontId="10" fillId="0" borderId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9" fontId="42" fillId="0" borderId="0" applyFont="0" applyFill="0" applyBorder="0" applyAlignment="0" applyProtection="0"/>
    <xf numFmtId="0" fontId="57" fillId="0" borderId="0"/>
  </cellStyleXfs>
  <cellXfs count="217">
    <xf numFmtId="0" fontId="0" fillId="0" borderId="0" xfId="0"/>
    <xf numFmtId="0" fontId="26" fillId="0" borderId="0" xfId="206" applyFont="1"/>
    <xf numFmtId="0" fontId="28" fillId="0" borderId="0" xfId="206" applyFont="1" applyAlignment="1">
      <alignment horizontal="left"/>
    </xf>
    <xf numFmtId="0" fontId="27" fillId="0" borderId="0" xfId="206" applyFont="1" applyBorder="1" applyAlignment="1">
      <alignment vertical="center"/>
    </xf>
    <xf numFmtId="0" fontId="26" fillId="0" borderId="0" xfId="206" applyFont="1" applyBorder="1"/>
    <xf numFmtId="0" fontId="28" fillId="0" borderId="0" xfId="206" applyFont="1"/>
    <xf numFmtId="0" fontId="28" fillId="0" borderId="0" xfId="206" applyFont="1" applyBorder="1"/>
    <xf numFmtId="0" fontId="26" fillId="0" borderId="0" xfId="206" applyFont="1" applyBorder="1" applyAlignment="1">
      <alignment horizontal="right"/>
    </xf>
    <xf numFmtId="3" fontId="27" fillId="0" borderId="0" xfId="206" applyNumberFormat="1" applyFont="1" applyBorder="1" applyAlignment="1">
      <alignment horizontal="right"/>
    </xf>
    <xf numFmtId="0" fontId="27" fillId="0" borderId="0" xfId="206" applyFont="1" applyBorder="1" applyAlignment="1">
      <alignment horizontal="right"/>
    </xf>
    <xf numFmtId="0" fontId="27" fillId="0" borderId="0" xfId="206" applyFont="1"/>
    <xf numFmtId="0" fontId="26" fillId="0" borderId="0" xfId="130" applyFont="1"/>
    <xf numFmtId="3" fontId="27" fillId="0" borderId="0" xfId="206" applyNumberFormat="1" applyFont="1" applyBorder="1" applyAlignment="1">
      <alignment horizontal="right" wrapText="1"/>
    </xf>
    <xf numFmtId="0" fontId="2" fillId="0" borderId="0" xfId="205" applyFont="1"/>
    <xf numFmtId="0" fontId="32" fillId="0" borderId="10" xfId="205" applyFont="1" applyBorder="1" applyAlignment="1">
      <alignment horizontal="center" vertical="center"/>
    </xf>
    <xf numFmtId="0" fontId="32" fillId="0" borderId="15" xfId="205" applyFont="1" applyBorder="1" applyAlignment="1">
      <alignment horizontal="center" vertical="center"/>
    </xf>
    <xf numFmtId="3" fontId="33" fillId="0" borderId="0" xfId="205" applyNumberFormat="1" applyFont="1"/>
    <xf numFmtId="0" fontId="32" fillId="0" borderId="27" xfId="205" applyFont="1" applyBorder="1" applyAlignment="1">
      <alignment horizontal="center" vertical="center"/>
    </xf>
    <xf numFmtId="49" fontId="35" fillId="0" borderId="10" xfId="206" applyNumberFormat="1" applyFont="1" applyBorder="1" applyAlignment="1">
      <alignment horizontal="left" wrapText="1"/>
    </xf>
    <xf numFmtId="3" fontId="37" fillId="0" borderId="0" xfId="205" applyNumberFormat="1" applyFont="1"/>
    <xf numFmtId="4" fontId="37" fillId="0" borderId="0" xfId="205" applyNumberFormat="1" applyFont="1"/>
    <xf numFmtId="0" fontId="38" fillId="0" borderId="0" xfId="0" applyFont="1"/>
    <xf numFmtId="3" fontId="0" fillId="0" borderId="0" xfId="0" applyNumberFormat="1"/>
    <xf numFmtId="0" fontId="32" fillId="0" borderId="0" xfId="205" applyFont="1" applyAlignment="1">
      <alignment horizontal="right"/>
    </xf>
    <xf numFmtId="0" fontId="39" fillId="0" borderId="0" xfId="206" applyFont="1"/>
    <xf numFmtId="3" fontId="35" fillId="0" borderId="11" xfId="206" applyNumberFormat="1" applyFont="1" applyBorder="1" applyAlignment="1">
      <alignment horizontal="right"/>
    </xf>
    <xf numFmtId="3" fontId="2" fillId="0" borderId="0" xfId="205" applyNumberFormat="1" applyFont="1" applyBorder="1" applyAlignment="1">
      <alignment horizontal="right"/>
    </xf>
    <xf numFmtId="10" fontId="2" fillId="0" borderId="0" xfId="205" applyNumberFormat="1" applyFont="1" applyBorder="1" applyAlignment="1">
      <alignment wrapText="1"/>
    </xf>
    <xf numFmtId="3" fontId="2" fillId="0" borderId="0" xfId="205" applyNumberFormat="1" applyFont="1"/>
    <xf numFmtId="10" fontId="2" fillId="0" borderId="0" xfId="205" applyNumberFormat="1" applyFont="1"/>
    <xf numFmtId="10" fontId="35" fillId="0" borderId="0" xfId="205" applyNumberFormat="1" applyFont="1" applyBorder="1" applyAlignment="1">
      <alignment wrapText="1"/>
    </xf>
    <xf numFmtId="3" fontId="35" fillId="0" borderId="16" xfId="205" applyNumberFormat="1" applyFont="1" applyBorder="1" applyAlignment="1">
      <alignment horizontal="right"/>
    </xf>
    <xf numFmtId="3" fontId="35" fillId="0" borderId="10" xfId="205" applyNumberFormat="1" applyFont="1" applyBorder="1" applyAlignment="1">
      <alignment horizontal="right"/>
    </xf>
    <xf numFmtId="10" fontId="35" fillId="0" borderId="10" xfId="205" applyNumberFormat="1" applyFont="1" applyBorder="1" applyAlignment="1"/>
    <xf numFmtId="10" fontId="35" fillId="0" borderId="15" xfId="205" applyNumberFormat="1" applyFont="1" applyBorder="1" applyAlignment="1"/>
    <xf numFmtId="3" fontId="41" fillId="0" borderId="10" xfId="205" applyNumberFormat="1" applyFont="1" applyBorder="1"/>
    <xf numFmtId="3" fontId="39" fillId="0" borderId="0" xfId="205" applyNumberFormat="1" applyFont="1" applyFill="1" applyBorder="1" applyAlignment="1">
      <alignment horizontal="right"/>
    </xf>
    <xf numFmtId="10" fontId="39" fillId="0" borderId="0" xfId="216" applyNumberFormat="1" applyFont="1" applyFill="1" applyBorder="1" applyAlignment="1">
      <alignment horizontal="right"/>
    </xf>
    <xf numFmtId="3" fontId="43" fillId="0" borderId="0" xfId="0" applyNumberFormat="1" applyFont="1" applyFill="1" applyBorder="1"/>
    <xf numFmtId="3" fontId="36" fillId="0" borderId="0" xfId="205" applyNumberFormat="1" applyFont="1" applyFill="1" applyBorder="1"/>
    <xf numFmtId="3" fontId="44" fillId="0" borderId="0" xfId="0" applyNumberFormat="1" applyFont="1" applyFill="1" applyBorder="1"/>
    <xf numFmtId="3" fontId="40" fillId="0" borderId="0" xfId="205" applyNumberFormat="1" applyFont="1" applyFill="1" applyBorder="1"/>
    <xf numFmtId="3" fontId="43" fillId="0" borderId="0" xfId="0" applyNumberFormat="1" applyFont="1" applyFill="1" applyBorder="1" applyAlignment="1">
      <alignment horizontal="right"/>
    </xf>
    <xf numFmtId="3" fontId="44" fillId="0" borderId="0" xfId="0" applyNumberFormat="1" applyFont="1" applyFill="1" applyBorder="1" applyAlignment="1">
      <alignment horizontal="right"/>
    </xf>
    <xf numFmtId="10" fontId="36" fillId="0" borderId="0" xfId="205" applyNumberFormat="1" applyFont="1" applyFill="1" applyBorder="1"/>
    <xf numFmtId="3" fontId="43" fillId="0" borderId="0" xfId="0" applyNumberFormat="1" applyFont="1" applyFill="1" applyBorder="1" applyAlignment="1">
      <alignment horizontal="center"/>
    </xf>
    <xf numFmtId="3" fontId="35" fillId="0" borderId="0" xfId="205" applyNumberFormat="1" applyFont="1" applyFill="1" applyBorder="1"/>
    <xf numFmtId="3" fontId="1" fillId="0" borderId="0" xfId="0" applyNumberFormat="1" applyFont="1" applyFill="1" applyBorder="1"/>
    <xf numFmtId="3" fontId="45" fillId="0" borderId="0" xfId="0" applyNumberFormat="1" applyFont="1" applyFill="1" applyBorder="1"/>
    <xf numFmtId="0" fontId="35" fillId="24" borderId="36" xfId="205" applyFont="1" applyFill="1" applyBorder="1" applyAlignment="1">
      <alignment horizontal="center" vertical="center" wrapText="1"/>
    </xf>
    <xf numFmtId="0" fontId="35" fillId="24" borderId="34" xfId="205" applyFont="1" applyFill="1" applyBorder="1" applyAlignment="1">
      <alignment horizontal="center" vertical="center" wrapText="1"/>
    </xf>
    <xf numFmtId="0" fontId="35" fillId="24" borderId="37" xfId="205" applyFont="1" applyFill="1" applyBorder="1" applyAlignment="1">
      <alignment horizontal="center" vertical="center" wrapText="1"/>
    </xf>
    <xf numFmtId="3" fontId="35" fillId="0" borderId="30" xfId="205" applyNumberFormat="1" applyFont="1" applyBorder="1" applyAlignment="1">
      <alignment horizontal="right"/>
    </xf>
    <xf numFmtId="3" fontId="35" fillId="0" borderId="21" xfId="205" applyNumberFormat="1" applyFont="1" applyBorder="1" applyAlignment="1">
      <alignment horizontal="right"/>
    </xf>
    <xf numFmtId="10" fontId="35" fillId="0" borderId="21" xfId="205" applyNumberFormat="1" applyFont="1" applyBorder="1" applyAlignment="1"/>
    <xf numFmtId="10" fontId="35" fillId="0" borderId="31" xfId="205" applyNumberFormat="1" applyFont="1" applyBorder="1" applyAlignment="1"/>
    <xf numFmtId="10" fontId="35" fillId="0" borderId="10" xfId="205" applyNumberFormat="1" applyFont="1" applyBorder="1" applyAlignment="1">
      <alignment horizontal="right"/>
    </xf>
    <xf numFmtId="10" fontId="35" fillId="0" borderId="15" xfId="205" applyNumberFormat="1" applyFont="1" applyBorder="1" applyAlignment="1">
      <alignment horizontal="right"/>
    </xf>
    <xf numFmtId="3" fontId="35" fillId="0" borderId="18" xfId="205" applyNumberFormat="1" applyFont="1" applyBorder="1" applyAlignment="1">
      <alignment horizontal="right"/>
    </xf>
    <xf numFmtId="3" fontId="35" fillId="0" borderId="12" xfId="205" applyNumberFormat="1" applyFont="1" applyBorder="1" applyAlignment="1">
      <alignment horizontal="right"/>
    </xf>
    <xf numFmtId="10" fontId="35" fillId="0" borderId="12" xfId="205" applyNumberFormat="1" applyFont="1" applyBorder="1" applyAlignment="1">
      <alignment horizontal="right"/>
    </xf>
    <xf numFmtId="10" fontId="35" fillId="0" borderId="14" xfId="205" applyNumberFormat="1" applyFont="1" applyBorder="1" applyAlignment="1">
      <alignment horizontal="right"/>
    </xf>
    <xf numFmtId="3" fontId="53" fillId="0" borderId="0" xfId="205" applyNumberFormat="1" applyFont="1"/>
    <xf numFmtId="3" fontId="54" fillId="0" borderId="0" xfId="205" applyNumberFormat="1" applyFont="1" applyFill="1" applyBorder="1" applyAlignment="1">
      <alignment horizontal="right"/>
    </xf>
    <xf numFmtId="3" fontId="50" fillId="0" borderId="0" xfId="0" applyNumberFormat="1" applyFont="1" applyFill="1" applyBorder="1" applyAlignment="1">
      <alignment vertical="center"/>
    </xf>
    <xf numFmtId="3" fontId="51" fillId="0" borderId="0" xfId="205" applyNumberFormat="1" applyFont="1" applyFill="1" applyBorder="1"/>
    <xf numFmtId="0" fontId="35" fillId="0" borderId="0" xfId="205" applyFont="1" applyFill="1" applyBorder="1"/>
    <xf numFmtId="3" fontId="55" fillId="0" borderId="0" xfId="205" applyNumberFormat="1" applyFont="1" applyFill="1" applyBorder="1"/>
    <xf numFmtId="166" fontId="49" fillId="0" borderId="0" xfId="32" applyNumberFormat="1" applyFont="1" applyFill="1" applyBorder="1" applyAlignment="1">
      <alignment horizontal="right" vertical="center"/>
    </xf>
    <xf numFmtId="166" fontId="49" fillId="0" borderId="0" xfId="32" applyNumberFormat="1" applyFont="1" applyFill="1" applyBorder="1" applyAlignment="1">
      <alignment horizontal="center" vertical="center"/>
    </xf>
    <xf numFmtId="166" fontId="48" fillId="0" borderId="0" xfId="32" applyNumberFormat="1" applyFont="1" applyFill="1" applyBorder="1" applyAlignment="1">
      <alignment horizontal="center" vertical="center"/>
    </xf>
    <xf numFmtId="3" fontId="46" fillId="0" borderId="0" xfId="32" applyNumberFormat="1" applyFont="1" applyFill="1" applyBorder="1" applyAlignment="1">
      <alignment horizontal="right"/>
    </xf>
    <xf numFmtId="3" fontId="46" fillId="0" borderId="0" xfId="32" applyNumberFormat="1" applyFont="1" applyFill="1" applyBorder="1" applyAlignment="1">
      <alignment horizontal="right" vertical="center" wrapText="1"/>
    </xf>
    <xf numFmtId="167" fontId="47" fillId="0" borderId="0" xfId="0" applyNumberFormat="1" applyFont="1" applyFill="1" applyBorder="1"/>
    <xf numFmtId="168" fontId="56" fillId="0" borderId="0" xfId="0" applyNumberFormat="1" applyFont="1" applyFill="1" applyBorder="1" applyAlignment="1">
      <alignment horizontal="center" vertical="center" wrapText="1"/>
    </xf>
    <xf numFmtId="4" fontId="51" fillId="0" borderId="0" xfId="205" applyNumberFormat="1" applyFont="1" applyFill="1" applyBorder="1"/>
    <xf numFmtId="166" fontId="49" fillId="0" borderId="0" xfId="32" applyNumberFormat="1" applyFont="1" applyFill="1" applyBorder="1" applyAlignment="1">
      <alignment horizontal="center"/>
    </xf>
    <xf numFmtId="168" fontId="46" fillId="0" borderId="0" xfId="0" applyNumberFormat="1" applyFont="1" applyFill="1" applyBorder="1" applyAlignment="1">
      <alignment horizontal="center" vertical="center" wrapText="1"/>
    </xf>
    <xf numFmtId="166" fontId="48" fillId="0" borderId="0" xfId="32" applyNumberFormat="1" applyFont="1" applyFill="1" applyBorder="1" applyAlignment="1">
      <alignment horizontal="center"/>
    </xf>
    <xf numFmtId="10" fontId="35" fillId="0" borderId="0" xfId="205" applyNumberFormat="1" applyFont="1" applyFill="1" applyBorder="1"/>
    <xf numFmtId="0" fontId="46" fillId="0" borderId="0" xfId="0" applyFont="1" applyFill="1" applyBorder="1"/>
    <xf numFmtId="3" fontId="50" fillId="0" borderId="0" xfId="0" applyNumberFormat="1" applyFont="1" applyFill="1" applyBorder="1"/>
    <xf numFmtId="0" fontId="39" fillId="0" borderId="0" xfId="205" applyFont="1"/>
    <xf numFmtId="3" fontId="35" fillId="0" borderId="10" xfId="205" applyNumberFormat="1" applyFont="1" applyBorder="1" applyAlignment="1">
      <alignment horizontal="right" wrapText="1"/>
    </xf>
    <xf numFmtId="10" fontId="35" fillId="0" borderId="10" xfId="205" applyNumberFormat="1" applyFont="1" applyBorder="1" applyAlignment="1">
      <alignment wrapText="1"/>
    </xf>
    <xf numFmtId="10" fontId="35" fillId="0" borderId="15" xfId="205" applyNumberFormat="1" applyFont="1" applyBorder="1" applyAlignment="1">
      <alignment wrapText="1"/>
    </xf>
    <xf numFmtId="0" fontId="35" fillId="24" borderId="33" xfId="205" applyFont="1" applyFill="1" applyBorder="1" applyAlignment="1">
      <alignment horizontal="center" vertical="center" wrapText="1"/>
    </xf>
    <xf numFmtId="0" fontId="35" fillId="24" borderId="35" xfId="205" applyFont="1" applyFill="1" applyBorder="1" applyAlignment="1">
      <alignment horizontal="center" vertical="center" wrapText="1"/>
    </xf>
    <xf numFmtId="0" fontId="35" fillId="24" borderId="15" xfId="205" applyFont="1" applyFill="1" applyBorder="1" applyAlignment="1">
      <alignment horizontal="center" vertical="center" wrapText="1"/>
    </xf>
    <xf numFmtId="0" fontId="35" fillId="24" borderId="13" xfId="205" applyFont="1" applyFill="1" applyBorder="1" applyAlignment="1">
      <alignment horizontal="center" vertical="center" wrapText="1"/>
    </xf>
    <xf numFmtId="0" fontId="35" fillId="24" borderId="14" xfId="205" applyFont="1" applyFill="1" applyBorder="1" applyAlignment="1">
      <alignment horizontal="center" vertical="center" wrapText="1"/>
    </xf>
    <xf numFmtId="0" fontId="35" fillId="24" borderId="28" xfId="205" applyFont="1" applyFill="1" applyBorder="1" applyAlignment="1">
      <alignment horizontal="center" vertical="center" wrapText="1"/>
    </xf>
    <xf numFmtId="0" fontId="35" fillId="24" borderId="31" xfId="205" applyFont="1" applyFill="1" applyBorder="1" applyAlignment="1">
      <alignment horizontal="center" vertical="center" wrapText="1"/>
    </xf>
    <xf numFmtId="0" fontId="35" fillId="0" borderId="18" xfId="207" applyFont="1" applyFill="1" applyBorder="1" applyAlignment="1" applyProtection="1">
      <alignment vertical="center" wrapText="1"/>
    </xf>
    <xf numFmtId="3" fontId="35" fillId="0" borderId="17" xfId="205" applyNumberFormat="1" applyFont="1" applyBorder="1" applyAlignment="1">
      <alignment horizontal="right"/>
    </xf>
    <xf numFmtId="10" fontId="35" fillId="0" borderId="29" xfId="205" applyNumberFormat="1" applyFont="1" applyFill="1" applyBorder="1" applyAlignment="1" applyProtection="1">
      <alignment horizontal="right" vertical="center" wrapText="1"/>
    </xf>
    <xf numFmtId="3" fontId="35" fillId="0" borderId="17" xfId="205" applyNumberFormat="1" applyFont="1" applyBorder="1"/>
    <xf numFmtId="10" fontId="35" fillId="0" borderId="18" xfId="205" applyNumberFormat="1" applyFont="1" applyFill="1" applyBorder="1" applyAlignment="1" applyProtection="1">
      <alignment horizontal="right" vertical="center" wrapText="1"/>
    </xf>
    <xf numFmtId="0" fontId="35" fillId="0" borderId="12" xfId="207" applyFont="1" applyFill="1" applyBorder="1" applyAlignment="1" applyProtection="1">
      <alignment vertical="center" wrapText="1"/>
    </xf>
    <xf numFmtId="3" fontId="35" fillId="0" borderId="11" xfId="205" applyNumberFormat="1" applyFont="1" applyBorder="1" applyAlignment="1">
      <alignment horizontal="right"/>
    </xf>
    <xf numFmtId="10" fontId="35" fillId="0" borderId="19" xfId="205" applyNumberFormat="1" applyFont="1" applyFill="1" applyBorder="1" applyAlignment="1" applyProtection="1">
      <alignment horizontal="right" vertical="center" wrapText="1"/>
    </xf>
    <xf numFmtId="3" fontId="35" fillId="0" borderId="11" xfId="205" applyNumberFormat="1" applyFont="1" applyBorder="1"/>
    <xf numFmtId="10" fontId="35" fillId="0" borderId="12" xfId="205" applyNumberFormat="1" applyFont="1" applyFill="1" applyBorder="1" applyAlignment="1" applyProtection="1">
      <alignment horizontal="right" vertical="center" wrapText="1"/>
    </xf>
    <xf numFmtId="3" fontId="35" fillId="0" borderId="21" xfId="205" applyNumberFormat="1" applyFont="1" applyBorder="1" applyAlignment="1">
      <alignment horizontal="right" wrapText="1"/>
    </xf>
    <xf numFmtId="10" fontId="59" fillId="0" borderId="12" xfId="205" applyNumberFormat="1" applyFont="1" applyFill="1" applyBorder="1" applyAlignment="1" applyProtection="1">
      <alignment horizontal="right" vertical="center" wrapText="1"/>
    </xf>
    <xf numFmtId="10" fontId="35" fillId="0" borderId="11" xfId="205" applyNumberFormat="1" applyFont="1" applyBorder="1" applyAlignment="1">
      <alignment horizontal="right" wrapText="1"/>
    </xf>
    <xf numFmtId="10" fontId="35" fillId="0" borderId="11" xfId="205" applyNumberFormat="1" applyFont="1" applyBorder="1"/>
    <xf numFmtId="10" fontId="35" fillId="0" borderId="11" xfId="205" applyNumberFormat="1" applyFont="1" applyBorder="1" applyAlignment="1">
      <alignment wrapText="1"/>
    </xf>
    <xf numFmtId="10" fontId="54" fillId="0" borderId="11" xfId="205" applyNumberFormat="1" applyFont="1" applyBorder="1" applyAlignment="1">
      <alignment horizontal="right"/>
    </xf>
    <xf numFmtId="10" fontId="54" fillId="0" borderId="12" xfId="205" applyNumberFormat="1" applyFont="1" applyFill="1" applyBorder="1" applyAlignment="1" applyProtection="1">
      <alignment horizontal="right" vertical="center" wrapText="1"/>
    </xf>
    <xf numFmtId="10" fontId="35" fillId="0" borderId="21" xfId="205" applyNumberFormat="1" applyFont="1" applyBorder="1" applyAlignment="1">
      <alignment wrapText="1"/>
    </xf>
    <xf numFmtId="10" fontId="35" fillId="0" borderId="11" xfId="205" applyNumberFormat="1" applyFont="1" applyBorder="1" applyAlignment="1">
      <alignment horizontal="right"/>
    </xf>
    <xf numFmtId="0" fontId="35" fillId="0" borderId="14" xfId="207" applyFont="1" applyFill="1" applyBorder="1" applyAlignment="1" applyProtection="1">
      <alignment vertical="center" wrapText="1"/>
    </xf>
    <xf numFmtId="10" fontId="35" fillId="0" borderId="13" xfId="205" applyNumberFormat="1" applyFont="1" applyBorder="1" applyAlignment="1">
      <alignment horizontal="right" wrapText="1"/>
    </xf>
    <xf numFmtId="10" fontId="35" fillId="0" borderId="28" xfId="205" applyNumberFormat="1" applyFont="1" applyFill="1" applyBorder="1" applyAlignment="1" applyProtection="1">
      <alignment horizontal="right" vertical="center" wrapText="1"/>
    </xf>
    <xf numFmtId="10" fontId="35" fillId="0" borderId="13" xfId="205" applyNumberFormat="1" applyFont="1" applyBorder="1"/>
    <xf numFmtId="10" fontId="35" fillId="0" borderId="13" xfId="205" applyNumberFormat="1" applyFont="1" applyBorder="1" applyAlignment="1">
      <alignment wrapText="1"/>
    </xf>
    <xf numFmtId="10" fontId="35" fillId="0" borderId="14" xfId="205" applyNumberFormat="1" applyFont="1" applyFill="1" applyBorder="1" applyAlignment="1" applyProtection="1">
      <alignment horizontal="right" vertical="center" wrapText="1"/>
    </xf>
    <xf numFmtId="10" fontId="35" fillId="0" borderId="31" xfId="205" applyNumberFormat="1" applyFont="1" applyBorder="1" applyAlignment="1">
      <alignment wrapText="1"/>
    </xf>
    <xf numFmtId="10" fontId="35" fillId="0" borderId="13" xfId="205" applyNumberFormat="1" applyFont="1" applyBorder="1" applyAlignment="1">
      <alignment horizontal="right"/>
    </xf>
    <xf numFmtId="0" fontId="52" fillId="25" borderId="16" xfId="206" applyFont="1" applyFill="1" applyBorder="1" applyAlignment="1">
      <alignment horizontal="center" vertical="center" wrapText="1"/>
    </xf>
    <xf numFmtId="0" fontId="52" fillId="25" borderId="17" xfId="130" applyFont="1" applyFill="1" applyBorder="1" applyAlignment="1">
      <alignment horizontal="center" vertical="center"/>
    </xf>
    <xf numFmtId="0" fontId="52" fillId="25" borderId="18" xfId="206" applyFont="1" applyFill="1" applyBorder="1" applyAlignment="1">
      <alignment horizontal="center" vertical="center" wrapText="1"/>
    </xf>
    <xf numFmtId="0" fontId="35" fillId="0" borderId="10" xfId="130" applyFont="1" applyBorder="1" applyAlignment="1">
      <alignment horizontal="justify" vertical="center" wrapText="1"/>
    </xf>
    <xf numFmtId="3" fontId="35" fillId="0" borderId="11" xfId="0" applyNumberFormat="1" applyFont="1" applyBorder="1"/>
    <xf numFmtId="10" fontId="60" fillId="0" borderId="12" xfId="206" applyNumberFormat="1" applyFont="1" applyBorder="1"/>
    <xf numFmtId="0" fontId="60" fillId="24" borderId="10" xfId="206" applyFont="1" applyFill="1" applyBorder="1" applyAlignment="1">
      <alignment horizontal="right" wrapText="1"/>
    </xf>
    <xf numFmtId="3" fontId="60" fillId="24" borderId="11" xfId="206" applyNumberFormat="1" applyFont="1" applyFill="1" applyBorder="1" applyAlignment="1">
      <alignment horizontal="right"/>
    </xf>
    <xf numFmtId="10" fontId="60" fillId="24" borderId="12" xfId="206" applyNumberFormat="1" applyFont="1" applyFill="1" applyBorder="1"/>
    <xf numFmtId="0" fontId="35" fillId="0" borderId="10" xfId="131" applyFont="1" applyBorder="1" applyAlignment="1">
      <alignment horizontal="justify" vertical="center" wrapText="1"/>
    </xf>
    <xf numFmtId="3" fontId="35" fillId="0" borderId="11" xfId="131" applyNumberFormat="1" applyFont="1" applyFill="1" applyBorder="1" applyAlignment="1">
      <alignment vertical="center"/>
    </xf>
    <xf numFmtId="0" fontId="35" fillId="0" borderId="10" xfId="131" applyFont="1" applyBorder="1" applyAlignment="1">
      <alignment horizontal="left" vertical="center" wrapText="1"/>
    </xf>
    <xf numFmtId="3" fontId="35" fillId="0" borderId="11" xfId="131" applyNumberFormat="1" applyFont="1" applyFill="1" applyBorder="1" applyAlignment="1">
      <alignment horizontal="right" vertical="center"/>
    </xf>
    <xf numFmtId="0" fontId="52" fillId="25" borderId="15" xfId="206" applyFont="1" applyFill="1" applyBorder="1" applyAlignment="1">
      <alignment horizontal="right" wrapText="1"/>
    </xf>
    <xf numFmtId="3" fontId="52" fillId="25" borderId="13" xfId="206" applyNumberFormat="1" applyFont="1" applyFill="1" applyBorder="1"/>
    <xf numFmtId="10" fontId="61" fillId="25" borderId="14" xfId="206" applyNumberFormat="1" applyFont="1" applyFill="1" applyBorder="1"/>
    <xf numFmtId="0" fontId="62" fillId="24" borderId="11" xfId="206" applyFont="1" applyFill="1" applyBorder="1" applyAlignment="1">
      <alignment horizontal="center" vertical="center" wrapText="1"/>
    </xf>
    <xf numFmtId="0" fontId="43" fillId="0" borderId="10" xfId="206" applyFont="1" applyFill="1" applyBorder="1" applyAlignment="1">
      <alignment horizontal="justify" wrapText="1"/>
    </xf>
    <xf numFmtId="3" fontId="43" fillId="0" borderId="11" xfId="0" applyNumberFormat="1" applyFont="1" applyBorder="1" applyAlignment="1">
      <alignment horizontal="right"/>
    </xf>
    <xf numFmtId="10" fontId="43" fillId="0" borderId="11" xfId="206" applyNumberFormat="1" applyFont="1" applyBorder="1" applyAlignment="1">
      <alignment horizontal="right"/>
    </xf>
    <xf numFmtId="10" fontId="63" fillId="0" borderId="12" xfId="206" applyNumberFormat="1" applyFont="1" applyFill="1" applyBorder="1" applyAlignment="1">
      <alignment horizontal="right"/>
    </xf>
    <xf numFmtId="0" fontId="63" fillId="24" borderId="10" xfId="206" applyFont="1" applyFill="1" applyBorder="1" applyAlignment="1">
      <alignment horizontal="right" wrapText="1"/>
    </xf>
    <xf numFmtId="3" fontId="63" fillId="24" borderId="11" xfId="206" applyNumberFormat="1" applyFont="1" applyFill="1" applyBorder="1" applyAlignment="1">
      <alignment horizontal="right"/>
    </xf>
    <xf numFmtId="10" fontId="63" fillId="24" borderId="11" xfId="206" applyNumberFormat="1" applyFont="1" applyFill="1" applyBorder="1" applyAlignment="1">
      <alignment horizontal="right"/>
    </xf>
    <xf numFmtId="10" fontId="63" fillId="24" borderId="12" xfId="206" applyNumberFormat="1" applyFont="1" applyFill="1" applyBorder="1" applyAlignment="1">
      <alignment horizontal="right"/>
    </xf>
    <xf numFmtId="0" fontId="43" fillId="0" borderId="10" xfId="206" applyFont="1" applyFill="1" applyBorder="1" applyAlignment="1">
      <alignment horizontal="justify"/>
    </xf>
    <xf numFmtId="3" fontId="43" fillId="0" borderId="11" xfId="206" applyNumberFormat="1" applyFont="1" applyBorder="1" applyAlignment="1">
      <alignment horizontal="right"/>
    </xf>
    <xf numFmtId="0" fontId="43" fillId="0" borderId="10" xfId="206" applyFont="1" applyFill="1" applyBorder="1" applyAlignment="1">
      <alignment horizontal="left"/>
    </xf>
    <xf numFmtId="0" fontId="62" fillId="25" borderId="15" xfId="206" applyFont="1" applyFill="1" applyBorder="1" applyAlignment="1">
      <alignment horizontal="right" wrapText="1"/>
    </xf>
    <xf numFmtId="3" fontId="62" fillId="25" borderId="13" xfId="206" applyNumberFormat="1" applyFont="1" applyFill="1" applyBorder="1" applyAlignment="1">
      <alignment horizontal="right" wrapText="1"/>
    </xf>
    <xf numFmtId="10" fontId="64" fillId="25" borderId="14" xfId="206" applyNumberFormat="1" applyFont="1" applyFill="1" applyBorder="1" applyAlignment="1">
      <alignment horizontal="right" wrapText="1"/>
    </xf>
    <xf numFmtId="0" fontId="52" fillId="24" borderId="11" xfId="206" applyFont="1" applyFill="1" applyBorder="1" applyAlignment="1">
      <alignment horizontal="center" vertical="center" wrapText="1"/>
    </xf>
    <xf numFmtId="0" fontId="35" fillId="0" borderId="10" xfId="206" applyFont="1" applyBorder="1" applyAlignment="1">
      <alignment horizontal="justify" wrapText="1"/>
    </xf>
    <xf numFmtId="10" fontId="35" fillId="0" borderId="11" xfId="206" applyNumberFormat="1" applyFont="1" applyBorder="1" applyAlignment="1">
      <alignment horizontal="right"/>
    </xf>
    <xf numFmtId="10" fontId="60" fillId="0" borderId="12" xfId="206" applyNumberFormat="1" applyFont="1" applyBorder="1" applyAlignment="1">
      <alignment horizontal="right"/>
    </xf>
    <xf numFmtId="10" fontId="60" fillId="24" borderId="11" xfId="206" applyNumberFormat="1" applyFont="1" applyFill="1" applyBorder="1" applyAlignment="1">
      <alignment horizontal="right"/>
    </xf>
    <xf numFmtId="10" fontId="60" fillId="24" borderId="12" xfId="206" applyNumberFormat="1" applyFont="1" applyFill="1" applyBorder="1" applyAlignment="1">
      <alignment horizontal="right"/>
    </xf>
    <xf numFmtId="0" fontId="35" fillId="0" borderId="10" xfId="206" applyFont="1" applyBorder="1" applyAlignment="1">
      <alignment horizontal="justify"/>
    </xf>
    <xf numFmtId="3" fontId="35" fillId="0" borderId="11" xfId="206" applyNumberFormat="1" applyFont="1" applyBorder="1" applyAlignment="1"/>
    <xf numFmtId="0" fontId="35" fillId="0" borderId="10" xfId="206" applyFont="1" applyBorder="1" applyAlignment="1">
      <alignment horizontal="left"/>
    </xf>
    <xf numFmtId="3" fontId="60" fillId="24" borderId="11" xfId="206" applyNumberFormat="1" applyFont="1" applyFill="1" applyBorder="1" applyAlignment="1"/>
    <xf numFmtId="3" fontId="52" fillId="25" borderId="13" xfId="206" applyNumberFormat="1" applyFont="1" applyFill="1" applyBorder="1" applyAlignment="1"/>
    <xf numFmtId="10" fontId="60" fillId="25" borderId="13" xfId="206" applyNumberFormat="1" applyFont="1" applyFill="1" applyBorder="1" applyAlignment="1">
      <alignment horizontal="right"/>
    </xf>
    <xf numFmtId="10" fontId="61" fillId="25" borderId="14" xfId="206" applyNumberFormat="1" applyFont="1" applyFill="1" applyBorder="1" applyAlignment="1">
      <alignment horizontal="right" wrapText="1"/>
    </xf>
    <xf numFmtId="9" fontId="63" fillId="24" borderId="11" xfId="206" applyNumberFormat="1" applyFont="1" applyFill="1" applyBorder="1" applyAlignment="1">
      <alignment horizontal="right"/>
    </xf>
    <xf numFmtId="9" fontId="62" fillId="25" borderId="13" xfId="206" applyNumberFormat="1" applyFont="1" applyFill="1" applyBorder="1" applyAlignment="1">
      <alignment horizontal="right" wrapText="1"/>
    </xf>
    <xf numFmtId="0" fontId="27" fillId="0" borderId="19" xfId="206" applyFont="1" applyBorder="1" applyAlignment="1">
      <alignment horizontal="center"/>
    </xf>
    <xf numFmtId="0" fontId="27" fillId="0" borderId="20" xfId="206" applyFont="1" applyBorder="1" applyAlignment="1">
      <alignment horizontal="center"/>
    </xf>
    <xf numFmtId="0" fontId="27" fillId="0" borderId="21" xfId="206" applyFont="1" applyBorder="1" applyAlignment="1">
      <alignment horizontal="center"/>
    </xf>
    <xf numFmtId="0" fontId="52" fillId="0" borderId="10" xfId="206" applyFont="1" applyFill="1" applyBorder="1" applyAlignment="1">
      <alignment horizontal="left" wrapText="1"/>
    </xf>
    <xf numFmtId="0" fontId="52" fillId="0" borderId="11" xfId="206" applyFont="1" applyFill="1" applyBorder="1" applyAlignment="1">
      <alignment horizontal="left" wrapText="1"/>
    </xf>
    <xf numFmtId="0" fontId="52" fillId="0" borderId="12" xfId="206" applyFont="1" applyFill="1" applyBorder="1" applyAlignment="1">
      <alignment horizontal="left" wrapText="1"/>
    </xf>
    <xf numFmtId="0" fontId="52" fillId="25" borderId="18" xfId="206" applyFont="1" applyFill="1" applyBorder="1" applyAlignment="1">
      <alignment horizontal="center" vertical="center" wrapText="1"/>
    </xf>
    <xf numFmtId="0" fontId="52" fillId="25" borderId="12" xfId="206" applyFont="1" applyFill="1" applyBorder="1" applyAlignment="1">
      <alignment horizontal="center" vertical="center" wrapText="1"/>
    </xf>
    <xf numFmtId="0" fontId="52" fillId="25" borderId="17" xfId="206" applyFont="1" applyFill="1" applyBorder="1" applyAlignment="1">
      <alignment horizontal="center" vertical="center"/>
    </xf>
    <xf numFmtId="0" fontId="52" fillId="25" borderId="16" xfId="206" applyFont="1" applyFill="1" applyBorder="1" applyAlignment="1">
      <alignment horizontal="center" vertical="center" wrapText="1"/>
    </xf>
    <xf numFmtId="0" fontId="52" fillId="25" borderId="10" xfId="206" applyFont="1" applyFill="1" applyBorder="1" applyAlignment="1">
      <alignment horizontal="center" vertical="center" wrapText="1"/>
    </xf>
    <xf numFmtId="0" fontId="62" fillId="0" borderId="10" xfId="206" applyFont="1" applyFill="1" applyBorder="1" applyAlignment="1">
      <alignment horizontal="left" wrapText="1"/>
    </xf>
    <xf numFmtId="0" fontId="62" fillId="0" borderId="11" xfId="206" applyFont="1" applyFill="1" applyBorder="1" applyAlignment="1">
      <alignment horizontal="left" wrapText="1"/>
    </xf>
    <xf numFmtId="0" fontId="62" fillId="0" borderId="12" xfId="206" applyFont="1" applyFill="1" applyBorder="1" applyAlignment="1">
      <alignment horizontal="left" wrapText="1"/>
    </xf>
    <xf numFmtId="0" fontId="62" fillId="25" borderId="32" xfId="206" applyFont="1" applyFill="1" applyBorder="1" applyAlignment="1">
      <alignment horizontal="center" vertical="center" wrapText="1"/>
    </xf>
    <xf numFmtId="0" fontId="62" fillId="25" borderId="27" xfId="206" applyFont="1" applyFill="1" applyBorder="1" applyAlignment="1">
      <alignment horizontal="center" vertical="center" wrapText="1"/>
    </xf>
    <xf numFmtId="0" fontId="62" fillId="25" borderId="18" xfId="206" applyFont="1" applyFill="1" applyBorder="1" applyAlignment="1">
      <alignment horizontal="center" vertical="center" wrapText="1"/>
    </xf>
    <xf numFmtId="0" fontId="62" fillId="25" borderId="12" xfId="206" applyFont="1" applyFill="1" applyBorder="1" applyAlignment="1">
      <alignment horizontal="center" vertical="center" wrapText="1"/>
    </xf>
    <xf numFmtId="0" fontId="62" fillId="25" borderId="17" xfId="206" applyFont="1" applyFill="1" applyBorder="1" applyAlignment="1">
      <alignment horizontal="center" vertical="center" wrapText="1"/>
    </xf>
    <xf numFmtId="0" fontId="52" fillId="0" borderId="22" xfId="206" applyFont="1" applyBorder="1" applyAlignment="1">
      <alignment horizontal="left" wrapText="1"/>
    </xf>
    <xf numFmtId="0" fontId="52" fillId="0" borderId="20" xfId="206" applyFont="1" applyBorder="1" applyAlignment="1">
      <alignment horizontal="left" wrapText="1"/>
    </xf>
    <xf numFmtId="0" fontId="52" fillId="0" borderId="23" xfId="206" applyFont="1" applyBorder="1" applyAlignment="1">
      <alignment horizontal="left" wrapText="1"/>
    </xf>
    <xf numFmtId="0" fontId="34" fillId="0" borderId="19" xfId="205" applyFont="1" applyBorder="1" applyAlignment="1">
      <alignment horizontal="left"/>
    </xf>
    <xf numFmtId="0" fontId="34" fillId="0" borderId="20" xfId="205" applyFont="1" applyBorder="1" applyAlignment="1">
      <alignment horizontal="left"/>
    </xf>
    <xf numFmtId="0" fontId="34" fillId="0" borderId="21" xfId="205" applyFont="1" applyBorder="1" applyAlignment="1">
      <alignment horizontal="left"/>
    </xf>
    <xf numFmtId="3" fontId="52" fillId="24" borderId="47" xfId="205" applyNumberFormat="1" applyFont="1" applyFill="1" applyBorder="1" applyAlignment="1">
      <alignment horizontal="center" vertical="center" wrapText="1"/>
    </xf>
    <xf numFmtId="3" fontId="52" fillId="24" borderId="48" xfId="205" applyNumberFormat="1" applyFont="1" applyFill="1" applyBorder="1" applyAlignment="1">
      <alignment horizontal="center" vertical="center" wrapText="1"/>
    </xf>
    <xf numFmtId="3" fontId="52" fillId="24" borderId="46" xfId="205" applyNumberFormat="1" applyFont="1" applyFill="1" applyBorder="1" applyAlignment="1">
      <alignment horizontal="center" vertical="center" wrapText="1"/>
    </xf>
    <xf numFmtId="0" fontId="52" fillId="24" borderId="47" xfId="205" applyFont="1" applyFill="1" applyBorder="1" applyAlignment="1">
      <alignment horizontal="center" vertical="center" wrapText="1"/>
    </xf>
    <xf numFmtId="0" fontId="52" fillId="24" borderId="48" xfId="205" applyFont="1" applyFill="1" applyBorder="1" applyAlignment="1">
      <alignment horizontal="center" vertical="center" wrapText="1"/>
    </xf>
    <xf numFmtId="0" fontId="52" fillId="24" borderId="46" xfId="205" applyFont="1" applyFill="1" applyBorder="1" applyAlignment="1">
      <alignment horizontal="center" vertical="center" wrapText="1"/>
    </xf>
    <xf numFmtId="3" fontId="52" fillId="24" borderId="39" xfId="205" applyNumberFormat="1" applyFont="1" applyFill="1" applyBorder="1" applyAlignment="1">
      <alignment horizontal="center" vertical="center" wrapText="1"/>
    </xf>
    <xf numFmtId="3" fontId="52" fillId="24" borderId="38" xfId="205" applyNumberFormat="1" applyFont="1" applyFill="1" applyBorder="1" applyAlignment="1">
      <alignment horizontal="center" vertical="center" wrapText="1"/>
    </xf>
    <xf numFmtId="0" fontId="31" fillId="25" borderId="32" xfId="205" applyFont="1" applyFill="1" applyBorder="1" applyAlignment="1">
      <alignment horizontal="center" vertical="center" wrapText="1"/>
    </xf>
    <xf numFmtId="0" fontId="31" fillId="25" borderId="44" xfId="205" applyFont="1" applyFill="1" applyBorder="1" applyAlignment="1">
      <alignment horizontal="center" vertical="center" wrapText="1"/>
    </xf>
    <xf numFmtId="0" fontId="31" fillId="25" borderId="45" xfId="205" applyFont="1" applyFill="1" applyBorder="1" applyAlignment="1">
      <alignment horizontal="center" vertical="center" wrapText="1"/>
    </xf>
    <xf numFmtId="0" fontId="52" fillId="25" borderId="41" xfId="205" applyFont="1" applyFill="1" applyBorder="1" applyAlignment="1">
      <alignment horizontal="center" vertical="center" wrapText="1"/>
    </xf>
    <xf numFmtId="0" fontId="52" fillId="25" borderId="42" xfId="205" applyFont="1" applyFill="1" applyBorder="1" applyAlignment="1">
      <alignment horizontal="center" vertical="center" wrapText="1"/>
    </xf>
    <xf numFmtId="0" fontId="52" fillId="25" borderId="43" xfId="205" applyFont="1" applyFill="1" applyBorder="1" applyAlignment="1">
      <alignment horizontal="center" vertical="center" wrapText="1"/>
    </xf>
    <xf numFmtId="0" fontId="58" fillId="25" borderId="25" xfId="205" applyFont="1" applyFill="1" applyBorder="1" applyAlignment="1">
      <alignment horizontal="left"/>
    </xf>
    <xf numFmtId="0" fontId="58" fillId="25" borderId="24" xfId="205" applyFont="1" applyFill="1" applyBorder="1" applyAlignment="1">
      <alignment horizontal="left"/>
    </xf>
    <xf numFmtId="0" fontId="58" fillId="25" borderId="26" xfId="205" applyFont="1" applyFill="1" applyBorder="1" applyAlignment="1">
      <alignment horizontal="left"/>
    </xf>
    <xf numFmtId="0" fontId="52" fillId="24" borderId="39" xfId="205" applyFont="1" applyFill="1" applyBorder="1" applyAlignment="1">
      <alignment horizontal="center" vertical="center" wrapText="1"/>
    </xf>
    <xf numFmtId="0" fontId="52" fillId="24" borderId="38" xfId="205" applyFont="1" applyFill="1" applyBorder="1" applyAlignment="1">
      <alignment horizontal="center" vertical="center" wrapText="1"/>
    </xf>
    <xf numFmtId="0" fontId="52" fillId="24" borderId="40" xfId="205" applyFont="1" applyFill="1" applyBorder="1" applyAlignment="1">
      <alignment horizontal="center" vertical="center" wrapText="1"/>
    </xf>
    <xf numFmtId="3" fontId="52" fillId="24" borderId="40" xfId="205" applyNumberFormat="1" applyFont="1" applyFill="1" applyBorder="1" applyAlignment="1">
      <alignment horizontal="center" vertical="center" wrapText="1"/>
    </xf>
    <xf numFmtId="9" fontId="60" fillId="24" borderId="11" xfId="206" applyNumberFormat="1" applyFont="1" applyFill="1" applyBorder="1" applyAlignment="1">
      <alignment horizontal="right"/>
    </xf>
    <xf numFmtId="9" fontId="27" fillId="0" borderId="19" xfId="206" applyNumberFormat="1" applyFont="1" applyBorder="1" applyAlignment="1">
      <alignment horizontal="center"/>
    </xf>
    <xf numFmtId="9" fontId="27" fillId="0" borderId="20" xfId="206" applyNumberFormat="1" applyFont="1" applyBorder="1" applyAlignment="1">
      <alignment horizontal="center"/>
    </xf>
    <xf numFmtId="9" fontId="27" fillId="0" borderId="21" xfId="206" applyNumberFormat="1" applyFont="1" applyBorder="1" applyAlignment="1">
      <alignment horizontal="center"/>
    </xf>
    <xf numFmtId="9" fontId="52" fillId="25" borderId="13" xfId="206" applyNumberFormat="1" applyFont="1" applyFill="1" applyBorder="1" applyAlignment="1">
      <alignment horizontal="right" wrapText="1"/>
    </xf>
  </cellXfs>
  <cellStyles count="218">
    <cellStyle name="20% - Accent1" xfId="1" builtinId="30" customBuiltin="1"/>
    <cellStyle name="20% - Accent1 2" xfId="2"/>
    <cellStyle name="20% - Accent2" xfId="3" builtinId="34" customBuiltin="1"/>
    <cellStyle name="20% - Accent3" xfId="4" builtinId="38" customBuiltin="1"/>
    <cellStyle name="20% - Accent4" xfId="5" builtinId="42" customBuiltin="1"/>
    <cellStyle name="20% - Accent5" xfId="6" builtinId="46" customBuiltin="1"/>
    <cellStyle name="20% - Accent6" xfId="7" builtinId="50" customBuiltin="1"/>
    <cellStyle name="40% - Accent1" xfId="8" builtinId="31" customBuiltin="1"/>
    <cellStyle name="40% - Accent1 2" xfId="9"/>
    <cellStyle name="40% - Accent2" xfId="10" builtinId="35" customBuiltin="1"/>
    <cellStyle name="40% - Accent3" xfId="11" builtinId="39" customBuiltin="1"/>
    <cellStyle name="40% - Accent4" xfId="12" builtinId="43" customBuiltin="1"/>
    <cellStyle name="40% - Accent5" xfId="13" builtinId="47" customBuiltin="1"/>
    <cellStyle name="40% - Accent6" xfId="14" builtinId="51" customBuiltin="1"/>
    <cellStyle name="60% - Accent1" xfId="15" builtinId="32" customBuiltin="1"/>
    <cellStyle name="60% - Accent1 2" xfId="16"/>
    <cellStyle name="60% - Accent2" xfId="17" builtinId="36" customBuiltin="1"/>
    <cellStyle name="60% - Accent3" xfId="18" builtinId="40" customBuiltin="1"/>
    <cellStyle name="60% - Accent4" xfId="19" builtinId="44" customBuiltin="1"/>
    <cellStyle name="60% - Accent5" xfId="20" builtinId="48" customBuiltin="1"/>
    <cellStyle name="60% - Accent6" xfId="21" builtinId="52" customBuiltin="1"/>
    <cellStyle name="Accent1" xfId="22" builtinId="29" customBuiltin="1"/>
    <cellStyle name="Accent1 2" xfId="23"/>
    <cellStyle name="Accent2" xfId="24" builtinId="33" customBuiltin="1"/>
    <cellStyle name="Accent3" xfId="25" builtinId="37" customBuiltin="1"/>
    <cellStyle name="Accent4" xfId="26" builtinId="41" customBuiltin="1"/>
    <cellStyle name="Accent5" xfId="27" builtinId="45" customBuiltin="1"/>
    <cellStyle name="Accent6" xfId="28" builtinId="49" customBuiltin="1"/>
    <cellStyle name="Bad" xfId="29" builtinId="27" customBuiltin="1"/>
    <cellStyle name="Calculation" xfId="30" builtinId="22" customBuiltin="1"/>
    <cellStyle name="Check Cell" xfId="31" builtinId="23" customBuiltin="1"/>
    <cellStyle name="Comma 2" xfId="32"/>
    <cellStyle name="Euro" xfId="33"/>
    <cellStyle name="Explanatory Text" xfId="34" builtinId="53" customBuiltin="1"/>
    <cellStyle name="Good" xfId="35" builtinId="26" customBuiltin="1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Input" xfId="40" builtinId="20" customBuiltin="1"/>
    <cellStyle name="Linked Cell" xfId="41" builtinId="24" customBuiltin="1"/>
    <cellStyle name="MAND_x000d_CHECK.COMMAND_x000e_RENAME.COMMAND_x0008_SHOW.BAR_x000b_DELETE.MENU_x000e_DELETE.COMMAND_x000e_GET.CHA" xfId="42"/>
    <cellStyle name="Neutral" xfId="43" builtinId="28" customBuiltin="1"/>
    <cellStyle name="Normal" xfId="0" builtinId="0"/>
    <cellStyle name="Normal 10" xfId="44"/>
    <cellStyle name="Normal 100" xfId="45"/>
    <cellStyle name="Normal 101" xfId="46"/>
    <cellStyle name="Normal 102" xfId="47"/>
    <cellStyle name="Normal 103" xfId="48"/>
    <cellStyle name="Normal 104" xfId="49"/>
    <cellStyle name="Normal 105" xfId="50"/>
    <cellStyle name="Normal 106" xfId="51"/>
    <cellStyle name="Normal 107" xfId="52"/>
    <cellStyle name="Normal 108" xfId="53"/>
    <cellStyle name="Normal 109" xfId="54"/>
    <cellStyle name="Normal 11" xfId="55"/>
    <cellStyle name="Normal 110" xfId="56"/>
    <cellStyle name="Normal 111" xfId="57"/>
    <cellStyle name="Normal 112" xfId="58"/>
    <cellStyle name="Normal 113" xfId="59"/>
    <cellStyle name="Normal 114" xfId="60"/>
    <cellStyle name="Normal 115" xfId="61"/>
    <cellStyle name="Normal 116" xfId="62"/>
    <cellStyle name="Normal 117" xfId="63"/>
    <cellStyle name="Normal 118" xfId="64"/>
    <cellStyle name="Normal 119" xfId="65"/>
    <cellStyle name="Normal 12" xfId="66"/>
    <cellStyle name="Normal 120" xfId="67"/>
    <cellStyle name="Normal 121" xfId="68"/>
    <cellStyle name="Normal 122" xfId="69"/>
    <cellStyle name="Normal 123" xfId="70"/>
    <cellStyle name="Normal 124" xfId="71"/>
    <cellStyle name="Normal 125" xfId="72"/>
    <cellStyle name="Normal 126" xfId="73"/>
    <cellStyle name="Normal 127" xfId="74"/>
    <cellStyle name="Normal 128" xfId="75"/>
    <cellStyle name="Normal 129" xfId="76"/>
    <cellStyle name="Normal 13" xfId="77"/>
    <cellStyle name="Normal 130" xfId="78"/>
    <cellStyle name="Normal 131" xfId="79"/>
    <cellStyle name="Normal 132" xfId="80"/>
    <cellStyle name="Normal 133" xfId="81"/>
    <cellStyle name="Normal 134" xfId="82"/>
    <cellStyle name="Normal 135" xfId="83"/>
    <cellStyle name="Normal 136" xfId="84"/>
    <cellStyle name="Normal 137" xfId="85"/>
    <cellStyle name="Normal 138" xfId="86"/>
    <cellStyle name="Normal 139" xfId="87"/>
    <cellStyle name="Normal 14" xfId="88"/>
    <cellStyle name="Normal 140" xfId="89"/>
    <cellStyle name="Normal 141" xfId="90"/>
    <cellStyle name="Normal 142" xfId="91"/>
    <cellStyle name="Normal 143" xfId="92"/>
    <cellStyle name="Normal 144" xfId="93"/>
    <cellStyle name="Normal 145" xfId="94"/>
    <cellStyle name="Normal 146" xfId="95"/>
    <cellStyle name="Normal 147" xfId="96"/>
    <cellStyle name="Normal 148" xfId="97"/>
    <cellStyle name="Normal 149" xfId="98"/>
    <cellStyle name="Normal 15" xfId="99"/>
    <cellStyle name="Normal 150" xfId="100"/>
    <cellStyle name="Normal 151" xfId="101"/>
    <cellStyle name="Normal 153" xfId="102"/>
    <cellStyle name="Normal 154" xfId="103"/>
    <cellStyle name="Normal 155" xfId="104"/>
    <cellStyle name="Normal 156" xfId="105"/>
    <cellStyle name="Normal 157" xfId="106"/>
    <cellStyle name="Normal 158" xfId="107"/>
    <cellStyle name="Normal 159" xfId="108"/>
    <cellStyle name="Normal 16" xfId="109"/>
    <cellStyle name="Normal 17" xfId="110"/>
    <cellStyle name="Normal 18" xfId="111"/>
    <cellStyle name="Normal 19" xfId="112"/>
    <cellStyle name="Normal 2" xfId="113"/>
    <cellStyle name="Normal 2 2" xfId="114"/>
    <cellStyle name="Normal 20" xfId="115"/>
    <cellStyle name="Normal 21" xfId="116"/>
    <cellStyle name="Normal 22" xfId="117"/>
    <cellStyle name="Normal 23" xfId="118"/>
    <cellStyle name="Normal 24" xfId="119"/>
    <cellStyle name="Normal 25" xfId="120"/>
    <cellStyle name="Normal 26" xfId="121"/>
    <cellStyle name="Normal 27" xfId="122"/>
    <cellStyle name="Normal 28" xfId="123"/>
    <cellStyle name="Normal 29" xfId="124"/>
    <cellStyle name="Normal 3" xfId="125"/>
    <cellStyle name="Normal 3 2" xfId="126"/>
    <cellStyle name="Normal 30" xfId="127"/>
    <cellStyle name="Normal 31" xfId="128"/>
    <cellStyle name="Normal 32" xfId="129"/>
    <cellStyle name="Normal 33" xfId="130"/>
    <cellStyle name="Normal 33 2" xfId="131"/>
    <cellStyle name="Normal 34" xfId="132"/>
    <cellStyle name="Normal 35" xfId="133"/>
    <cellStyle name="Normal 36" xfId="134"/>
    <cellStyle name="Normal 37" xfId="135"/>
    <cellStyle name="Normal 38" xfId="136"/>
    <cellStyle name="Normal 39" xfId="137"/>
    <cellStyle name="Normal 4" xfId="138"/>
    <cellStyle name="Normal 4 2" xfId="139"/>
    <cellStyle name="Normal 4_Business Performance indicators 2010" xfId="140"/>
    <cellStyle name="Normal 40" xfId="141"/>
    <cellStyle name="Normal 41" xfId="142"/>
    <cellStyle name="Normal 42" xfId="143"/>
    <cellStyle name="Normal 43" xfId="144"/>
    <cellStyle name="Normal 44" xfId="145"/>
    <cellStyle name="Normal 45" xfId="146"/>
    <cellStyle name="Normal 46" xfId="147"/>
    <cellStyle name="Normal 47" xfId="148"/>
    <cellStyle name="Normal 48" xfId="149"/>
    <cellStyle name="Normal 49" xfId="150"/>
    <cellStyle name="Normal 5" xfId="151"/>
    <cellStyle name="Normal 50" xfId="152"/>
    <cellStyle name="Normal 51" xfId="153"/>
    <cellStyle name="Normal 52" xfId="154"/>
    <cellStyle name="Normal 53" xfId="155"/>
    <cellStyle name="Normal 54" xfId="156"/>
    <cellStyle name="Normal 55" xfId="157"/>
    <cellStyle name="Normal 56" xfId="158"/>
    <cellStyle name="Normal 57" xfId="159"/>
    <cellStyle name="Normal 59" xfId="160"/>
    <cellStyle name="Normal 6" xfId="161"/>
    <cellStyle name="Normal 60" xfId="162"/>
    <cellStyle name="Normal 61" xfId="163"/>
    <cellStyle name="Normal 62" xfId="164"/>
    <cellStyle name="Normal 63" xfId="165"/>
    <cellStyle name="Normal 64" xfId="166"/>
    <cellStyle name="Normal 65" xfId="167"/>
    <cellStyle name="Normal 66" xfId="168"/>
    <cellStyle name="Normal 67" xfId="169"/>
    <cellStyle name="Normal 68" xfId="170"/>
    <cellStyle name="Normal 69" xfId="171"/>
    <cellStyle name="Normal 7" xfId="172"/>
    <cellStyle name="Normal 70" xfId="173"/>
    <cellStyle name="Normal 71" xfId="174"/>
    <cellStyle name="Normal 72" xfId="175"/>
    <cellStyle name="Normal 73" xfId="176"/>
    <cellStyle name="Normal 74" xfId="177"/>
    <cellStyle name="Normal 75" xfId="178"/>
    <cellStyle name="Normal 76" xfId="179"/>
    <cellStyle name="Normal 77" xfId="180"/>
    <cellStyle name="Normal 78" xfId="181"/>
    <cellStyle name="Normal 79" xfId="182"/>
    <cellStyle name="Normal 8" xfId="183"/>
    <cellStyle name="Normal 80" xfId="184"/>
    <cellStyle name="Normal 81" xfId="185"/>
    <cellStyle name="Normal 82" xfId="186"/>
    <cellStyle name="Normal 83" xfId="187"/>
    <cellStyle name="Normal 84" xfId="188"/>
    <cellStyle name="Normal 85" xfId="189"/>
    <cellStyle name="Normal 86" xfId="190"/>
    <cellStyle name="Normal 87" xfId="191"/>
    <cellStyle name="Normal 88" xfId="192"/>
    <cellStyle name="Normal 89" xfId="193"/>
    <cellStyle name="Normal 9" xfId="194"/>
    <cellStyle name="Normal 90" xfId="195"/>
    <cellStyle name="Normal 91" xfId="196"/>
    <cellStyle name="Normal 92" xfId="197"/>
    <cellStyle name="Normal 93" xfId="198"/>
    <cellStyle name="Normal 94" xfId="199"/>
    <cellStyle name="Normal 95" xfId="200"/>
    <cellStyle name="Normal 96" xfId="201"/>
    <cellStyle name="Normal 97" xfId="202"/>
    <cellStyle name="Normal 98" xfId="203"/>
    <cellStyle name="Normal 99" xfId="204"/>
    <cellStyle name="Normal_Business Performance indicators 2010" xfId="205"/>
    <cellStyle name="Normal_Pokazatelji poslovanja drustava u FBiH i RS" xfId="206"/>
    <cellStyle name="Normal_Spravki_NonLIfe1999" xfId="207"/>
    <cellStyle name="normální_Rezervy_prez_1_12_03" xfId="208"/>
    <cellStyle name="Normalno 3" xfId="217"/>
    <cellStyle name="Note" xfId="209" builtinId="10" customBuiltin="1"/>
    <cellStyle name="Obično_01 premija(T.1)" xfId="210"/>
    <cellStyle name="Output" xfId="211" builtinId="21" customBuiltin="1"/>
    <cellStyle name="Percent" xfId="216" builtinId="5"/>
    <cellStyle name="Standard_0103_s Versicherung" xfId="212"/>
    <cellStyle name="Title" xfId="213" builtinId="15" customBuiltin="1"/>
    <cellStyle name="Total" xfId="214" builtinId="25" customBuiltin="1"/>
    <cellStyle name="Warning Text" xfId="215" builtinId="11" customBuiltin="1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8"/>
  <sheetViews>
    <sheetView showGridLines="0" tabSelected="1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140625" style="1" customWidth="1"/>
    <col min="2" max="2" width="27.85546875" style="1" customWidth="1"/>
    <col min="3" max="3" width="14.140625" style="1" customWidth="1"/>
    <col min="4" max="4" width="16.140625" style="1" customWidth="1"/>
    <col min="5" max="5" width="17.140625" style="1" customWidth="1"/>
    <col min="6" max="6" width="14" style="1" customWidth="1"/>
    <col min="7" max="7" width="16.140625" style="1" customWidth="1"/>
    <col min="8" max="8" width="17.140625" style="1" customWidth="1"/>
    <col min="9" max="9" width="16.140625" style="1" customWidth="1"/>
    <col min="10" max="10" width="10.28515625" style="1"/>
    <col min="11" max="11" width="12.7109375" style="1" customWidth="1"/>
    <col min="12" max="16384" width="10.28515625" style="1"/>
  </cols>
  <sheetData>
    <row r="2" spans="2:9" x14ac:dyDescent="0.25">
      <c r="B2" s="213" t="s">
        <v>23</v>
      </c>
      <c r="C2" s="214"/>
      <c r="D2" s="214"/>
      <c r="E2" s="214"/>
      <c r="F2" s="214"/>
      <c r="G2" s="214"/>
      <c r="H2" s="214"/>
      <c r="I2" s="215"/>
    </row>
    <row r="3" spans="2:9" ht="16.5" thickBot="1" x14ac:dyDescent="0.3">
      <c r="B3" s="2"/>
    </row>
    <row r="4" spans="2:9" ht="18.75" customHeight="1" x14ac:dyDescent="0.25">
      <c r="B4" s="175" t="s">
        <v>88</v>
      </c>
      <c r="C4" s="174" t="s">
        <v>74</v>
      </c>
      <c r="D4" s="174"/>
      <c r="E4" s="174"/>
      <c r="F4" s="174" t="s">
        <v>78</v>
      </c>
      <c r="G4" s="174"/>
      <c r="H4" s="174"/>
      <c r="I4" s="172" t="s">
        <v>65</v>
      </c>
    </row>
    <row r="5" spans="2:9" ht="90.75" customHeight="1" x14ac:dyDescent="0.25">
      <c r="B5" s="176"/>
      <c r="C5" s="151" t="s">
        <v>24</v>
      </c>
      <c r="D5" s="151" t="s">
        <v>25</v>
      </c>
      <c r="E5" s="151" t="s">
        <v>26</v>
      </c>
      <c r="F5" s="151" t="s">
        <v>24</v>
      </c>
      <c r="G5" s="151" t="s">
        <v>25</v>
      </c>
      <c r="H5" s="151" t="s">
        <v>26</v>
      </c>
      <c r="I5" s="173"/>
    </row>
    <row r="6" spans="2:9" x14ac:dyDescent="0.25">
      <c r="B6" s="169" t="s">
        <v>27</v>
      </c>
      <c r="C6" s="170"/>
      <c r="D6" s="170"/>
      <c r="E6" s="170"/>
      <c r="F6" s="170"/>
      <c r="G6" s="170"/>
      <c r="H6" s="170"/>
      <c r="I6" s="171"/>
    </row>
    <row r="7" spans="2:9" x14ac:dyDescent="0.25">
      <c r="B7" s="152" t="s">
        <v>43</v>
      </c>
      <c r="C7" s="25">
        <v>40192489</v>
      </c>
      <c r="D7" s="153">
        <f t="shared" ref="D7:D19" si="0">C7/C$20</f>
        <v>0.17909093395035416</v>
      </c>
      <c r="E7" s="153">
        <f t="shared" ref="E7:E19" si="1">C7/C$35</f>
        <v>0.1144418699639952</v>
      </c>
      <c r="F7" s="25">
        <v>42133947</v>
      </c>
      <c r="G7" s="153">
        <f t="shared" ref="G7:G19" si="2">F7/F$20</f>
        <v>0.18417223366321503</v>
      </c>
      <c r="H7" s="153">
        <f t="shared" ref="H7:H19" si="3">F7/F$35</f>
        <v>0.12762314281746742</v>
      </c>
      <c r="I7" s="154">
        <f t="shared" ref="I7:I20" si="4">(F7-C7)/C7</f>
        <v>4.8304000282241792E-2</v>
      </c>
    </row>
    <row r="8" spans="2:9" x14ac:dyDescent="0.25">
      <c r="B8" s="152" t="s">
        <v>72</v>
      </c>
      <c r="C8" s="25">
        <v>30414861.199999999</v>
      </c>
      <c r="D8" s="153">
        <f t="shared" si="0"/>
        <v>0.13552347798809847</v>
      </c>
      <c r="E8" s="153">
        <f t="shared" si="1"/>
        <v>8.6601593407747479E-2</v>
      </c>
      <c r="F8" s="25">
        <v>34808541.640000001</v>
      </c>
      <c r="G8" s="153">
        <f t="shared" si="2"/>
        <v>0.15215206076937987</v>
      </c>
      <c r="H8" s="153">
        <f t="shared" si="3"/>
        <v>0.10543459128074285</v>
      </c>
      <c r="I8" s="154">
        <f t="shared" si="4"/>
        <v>0.14445834262100796</v>
      </c>
    </row>
    <row r="9" spans="2:9" x14ac:dyDescent="0.25">
      <c r="B9" s="152" t="s">
        <v>44</v>
      </c>
      <c r="C9" s="25">
        <v>24896874</v>
      </c>
      <c r="D9" s="153">
        <f t="shared" si="0"/>
        <v>0.11093626018294836</v>
      </c>
      <c r="E9" s="153">
        <f t="shared" si="1"/>
        <v>7.0889981877409317E-2</v>
      </c>
      <c r="F9" s="25">
        <v>25884776</v>
      </c>
      <c r="G9" s="153">
        <f t="shared" si="2"/>
        <v>0.11314527484908976</v>
      </c>
      <c r="H9" s="153">
        <f t="shared" si="3"/>
        <v>7.8404628558681036E-2</v>
      </c>
      <c r="I9" s="154">
        <f t="shared" si="4"/>
        <v>3.9679760599664035E-2</v>
      </c>
    </row>
    <row r="10" spans="2:9" x14ac:dyDescent="0.25">
      <c r="B10" s="152" t="s">
        <v>70</v>
      </c>
      <c r="C10" s="25">
        <v>19665116.710000001</v>
      </c>
      <c r="D10" s="153">
        <f t="shared" si="0"/>
        <v>8.7624434451835417E-2</v>
      </c>
      <c r="E10" s="153">
        <f t="shared" si="1"/>
        <v>5.5993365560232149E-2</v>
      </c>
      <c r="F10" s="25">
        <v>21347453.490000002</v>
      </c>
      <c r="G10" s="153">
        <f t="shared" si="2"/>
        <v>9.3312126496833916E-2</v>
      </c>
      <c r="H10" s="153">
        <f t="shared" si="3"/>
        <v>6.4661141419851159E-2</v>
      </c>
      <c r="I10" s="154">
        <f t="shared" si="4"/>
        <v>8.5549290391168042E-2</v>
      </c>
    </row>
    <row r="11" spans="2:9" x14ac:dyDescent="0.25">
      <c r="B11" s="152" t="s">
        <v>45</v>
      </c>
      <c r="C11" s="25">
        <v>20587209</v>
      </c>
      <c r="D11" s="153">
        <f t="shared" si="0"/>
        <v>9.1733121759170894E-2</v>
      </c>
      <c r="E11" s="153">
        <f t="shared" si="1"/>
        <v>5.8618880141998467E-2</v>
      </c>
      <c r="F11" s="25">
        <v>12574068</v>
      </c>
      <c r="G11" s="153">
        <f t="shared" si="2"/>
        <v>5.4962669170138631E-2</v>
      </c>
      <c r="H11" s="153">
        <f t="shared" si="3"/>
        <v>3.8086678092620826E-2</v>
      </c>
      <c r="I11" s="154">
        <f t="shared" si="4"/>
        <v>-0.38922910822928936</v>
      </c>
    </row>
    <row r="12" spans="2:9" x14ac:dyDescent="0.25">
      <c r="B12" s="152" t="s">
        <v>46</v>
      </c>
      <c r="C12" s="25">
        <v>19500393</v>
      </c>
      <c r="D12" s="153">
        <f t="shared" si="0"/>
        <v>8.6890453456837394E-2</v>
      </c>
      <c r="E12" s="153">
        <f t="shared" si="1"/>
        <v>5.5524340379935228E-2</v>
      </c>
      <c r="F12" s="25">
        <v>21496861</v>
      </c>
      <c r="G12" s="153">
        <f t="shared" si="2"/>
        <v>9.3965203571306874E-2</v>
      </c>
      <c r="H12" s="153">
        <f t="shared" si="3"/>
        <v>6.5113694701572716E-2</v>
      </c>
      <c r="I12" s="154">
        <f t="shared" si="4"/>
        <v>0.10238091098984518</v>
      </c>
    </row>
    <row r="13" spans="2:9" x14ac:dyDescent="0.25">
      <c r="B13" s="152" t="s">
        <v>47</v>
      </c>
      <c r="C13" s="25">
        <v>15935352</v>
      </c>
      <c r="D13" s="153">
        <f t="shared" si="0"/>
        <v>7.1005233652179242E-2</v>
      </c>
      <c r="E13" s="153">
        <f t="shared" si="1"/>
        <v>4.537343983385779E-2</v>
      </c>
      <c r="F13" s="25">
        <v>16691235</v>
      </c>
      <c r="G13" s="153">
        <f t="shared" si="2"/>
        <v>7.2959270408434154E-2</v>
      </c>
      <c r="H13" s="153">
        <f t="shared" si="3"/>
        <v>5.0557520001743746E-2</v>
      </c>
      <c r="I13" s="154">
        <f t="shared" si="4"/>
        <v>4.7434345974911633E-2</v>
      </c>
    </row>
    <row r="14" spans="2:9" x14ac:dyDescent="0.25">
      <c r="B14" s="152" t="s">
        <v>48</v>
      </c>
      <c r="C14" s="25">
        <v>13863862</v>
      </c>
      <c r="D14" s="153">
        <f t="shared" si="0"/>
        <v>6.1775024526070657E-2</v>
      </c>
      <c r="E14" s="153">
        <f t="shared" si="1"/>
        <v>3.9475193790630247E-2</v>
      </c>
      <c r="F14" s="25">
        <v>14747719</v>
      </c>
      <c r="G14" s="153">
        <f t="shared" si="2"/>
        <v>6.4463942807623409E-2</v>
      </c>
      <c r="H14" s="153">
        <f t="shared" si="3"/>
        <v>4.4670636913481609E-2</v>
      </c>
      <c r="I14" s="154">
        <f t="shared" si="4"/>
        <v>6.375258207272981E-2</v>
      </c>
    </row>
    <row r="15" spans="2:9" x14ac:dyDescent="0.25">
      <c r="B15" s="152" t="s">
        <v>49</v>
      </c>
      <c r="C15" s="25">
        <v>12934533.140000001</v>
      </c>
      <c r="D15" s="153">
        <f t="shared" si="0"/>
        <v>5.7634092286606264E-2</v>
      </c>
      <c r="E15" s="153">
        <f t="shared" si="1"/>
        <v>3.6829074199730867E-2</v>
      </c>
      <c r="F15" s="25">
        <v>14504517.049999999</v>
      </c>
      <c r="G15" s="153">
        <f t="shared" si="2"/>
        <v>6.3400879658976325E-2</v>
      </c>
      <c r="H15" s="153">
        <f t="shared" si="3"/>
        <v>4.3933981570028105E-2</v>
      </c>
      <c r="I15" s="154">
        <f t="shared" si="4"/>
        <v>0.12137924832747371</v>
      </c>
    </row>
    <row r="16" spans="2:9" x14ac:dyDescent="0.25">
      <c r="B16" s="152" t="s">
        <v>50</v>
      </c>
      <c r="C16" s="25">
        <v>9304086.3099999987</v>
      </c>
      <c r="D16" s="153">
        <f t="shared" si="0"/>
        <v>4.145743516438119E-2</v>
      </c>
      <c r="E16" s="153">
        <f t="shared" si="1"/>
        <v>2.6491940711181331E-2</v>
      </c>
      <c r="F16" s="25">
        <v>9343227.0099999979</v>
      </c>
      <c r="G16" s="153">
        <f t="shared" si="2"/>
        <v>4.0840298870034215E-2</v>
      </c>
      <c r="H16" s="153">
        <f t="shared" si="3"/>
        <v>2.8300505411307627E-2</v>
      </c>
      <c r="I16" s="154">
        <f t="shared" si="4"/>
        <v>4.2068289884554244E-3</v>
      </c>
    </row>
    <row r="17" spans="2:9" x14ac:dyDescent="0.25">
      <c r="B17" s="152" t="s">
        <v>51</v>
      </c>
      <c r="C17" s="25">
        <v>6584638.6800000006</v>
      </c>
      <c r="D17" s="153">
        <f t="shared" si="0"/>
        <v>2.9340036416426647E-2</v>
      </c>
      <c r="E17" s="153">
        <f t="shared" si="1"/>
        <v>1.8748735953537318E-2</v>
      </c>
      <c r="F17" s="25">
        <v>4340774.16</v>
      </c>
      <c r="G17" s="153">
        <f t="shared" si="2"/>
        <v>1.8974013350203482E-2</v>
      </c>
      <c r="H17" s="153">
        <f t="shared" si="3"/>
        <v>1.3148144904631226E-2</v>
      </c>
      <c r="I17" s="154">
        <f t="shared" si="4"/>
        <v>-0.34077261168717615</v>
      </c>
    </row>
    <row r="18" spans="2:9" x14ac:dyDescent="0.25">
      <c r="B18" s="152" t="s">
        <v>54</v>
      </c>
      <c r="C18" s="25">
        <v>5300241.2899999991</v>
      </c>
      <c r="D18" s="153">
        <f t="shared" si="0"/>
        <v>2.3616978853644267E-2</v>
      </c>
      <c r="E18" s="153">
        <f t="shared" si="1"/>
        <v>1.5091613870640808E-2</v>
      </c>
      <c r="F18" s="25">
        <v>5312804.9099999992</v>
      </c>
      <c r="G18" s="153">
        <f t="shared" si="2"/>
        <v>2.3222869371616099E-2</v>
      </c>
      <c r="H18" s="153">
        <f t="shared" si="3"/>
        <v>1.6092412604740591E-2</v>
      </c>
      <c r="I18" s="154">
        <f t="shared" si="4"/>
        <v>2.3703864244263707E-3</v>
      </c>
    </row>
    <row r="19" spans="2:9" x14ac:dyDescent="0.25">
      <c r="B19" s="152" t="s">
        <v>52</v>
      </c>
      <c r="C19" s="25">
        <v>5245378</v>
      </c>
      <c r="D19" s="153">
        <f t="shared" si="0"/>
        <v>2.3372517311446944E-2</v>
      </c>
      <c r="E19" s="153">
        <f t="shared" si="1"/>
        <v>1.4935399173412755E-2</v>
      </c>
      <c r="F19" s="25">
        <v>5588773</v>
      </c>
      <c r="G19" s="153">
        <f t="shared" si="2"/>
        <v>2.4429157013148264E-2</v>
      </c>
      <c r="H19" s="153">
        <f t="shared" si="3"/>
        <v>1.6928316133150444E-2</v>
      </c>
      <c r="I19" s="154">
        <f t="shared" si="4"/>
        <v>6.5466206629913037E-2</v>
      </c>
    </row>
    <row r="20" spans="2:9" s="5" customFormat="1" ht="30" x14ac:dyDescent="0.25">
      <c r="B20" s="126" t="s">
        <v>29</v>
      </c>
      <c r="C20" s="127">
        <f t="shared" ref="C20:H20" si="5">SUM(C7:C19)</f>
        <v>224425034.33000001</v>
      </c>
      <c r="D20" s="212">
        <f t="shared" si="5"/>
        <v>0.99999999999999989</v>
      </c>
      <c r="E20" s="155">
        <f>SUM(E7:E19)</f>
        <v>0.63901542886430907</v>
      </c>
      <c r="F20" s="127">
        <f t="shared" si="5"/>
        <v>228774697.25999999</v>
      </c>
      <c r="G20" s="212">
        <f t="shared" si="5"/>
        <v>1</v>
      </c>
      <c r="H20" s="155">
        <f t="shared" si="5"/>
        <v>0.69295539441001941</v>
      </c>
      <c r="I20" s="156">
        <f t="shared" si="4"/>
        <v>1.9381362435725986E-2</v>
      </c>
    </row>
    <row r="21" spans="2:9" x14ac:dyDescent="0.25">
      <c r="B21" s="169" t="s">
        <v>28</v>
      </c>
      <c r="C21" s="170"/>
      <c r="D21" s="170"/>
      <c r="E21" s="170"/>
      <c r="F21" s="170"/>
      <c r="G21" s="170"/>
      <c r="H21" s="170"/>
      <c r="I21" s="171"/>
    </row>
    <row r="22" spans="2:9" x14ac:dyDescent="0.25">
      <c r="B22" s="157" t="s">
        <v>79</v>
      </c>
      <c r="C22" s="158">
        <v>18558435</v>
      </c>
      <c r="D22" s="153">
        <f t="shared" ref="D22:D33" si="6">C22/C$34</f>
        <v>0.14638371138169071</v>
      </c>
      <c r="E22" s="153">
        <f t="shared" ref="E22:E33" si="7">C22/C$35</f>
        <v>5.2842261274370375E-2</v>
      </c>
      <c r="F22" s="158">
        <v>13508940</v>
      </c>
      <c r="G22" s="153">
        <f t="shared" ref="G22:G33" si="8">F22/F$34</f>
        <v>0.13326530317705046</v>
      </c>
      <c r="H22" s="153">
        <f t="shared" ref="H22:H33" si="9">F22/F$35</f>
        <v>4.0918392452826656E-2</v>
      </c>
      <c r="I22" s="154">
        <f>(F22-C22)/C22</f>
        <v>-0.27208625080724747</v>
      </c>
    </row>
    <row r="23" spans="2:9" x14ac:dyDescent="0.25">
      <c r="B23" s="157" t="s">
        <v>56</v>
      </c>
      <c r="C23" s="158">
        <v>17204264</v>
      </c>
      <c r="D23" s="153">
        <f t="shared" si="6"/>
        <v>0.13570239171085341</v>
      </c>
      <c r="E23" s="153">
        <f t="shared" si="7"/>
        <v>4.8986469673829955E-2</v>
      </c>
      <c r="F23" s="158">
        <v>18346212</v>
      </c>
      <c r="G23" s="153">
        <f t="shared" si="8"/>
        <v>0.18098485183370724</v>
      </c>
      <c r="H23" s="153">
        <f t="shared" si="9"/>
        <v>5.5570422449041729E-2</v>
      </c>
      <c r="I23" s="154">
        <f>(F23-C23)/C23</f>
        <v>6.637587054000102E-2</v>
      </c>
    </row>
    <row r="24" spans="2:9" x14ac:dyDescent="0.25">
      <c r="B24" s="157" t="s">
        <v>55</v>
      </c>
      <c r="C24" s="158">
        <v>17682620</v>
      </c>
      <c r="D24" s="153">
        <f t="shared" si="6"/>
        <v>0.13947552918940156</v>
      </c>
      <c r="E24" s="153">
        <f t="shared" si="7"/>
        <v>5.0348514088359664E-2</v>
      </c>
      <c r="F24" s="158">
        <v>121306</v>
      </c>
      <c r="G24" s="153">
        <f t="shared" si="8"/>
        <v>1.196680188615486E-3</v>
      </c>
      <c r="H24" s="153">
        <f t="shared" si="9"/>
        <v>3.6743419653078555E-4</v>
      </c>
      <c r="I24" s="154">
        <f>(F24-C24)/C24</f>
        <v>-0.99313981751573011</v>
      </c>
    </row>
    <row r="25" spans="2:9" x14ac:dyDescent="0.25">
      <c r="B25" s="157" t="s">
        <v>57</v>
      </c>
      <c r="C25" s="158">
        <v>13576456</v>
      </c>
      <c r="D25" s="153">
        <f t="shared" si="6"/>
        <v>0.10708726337593785</v>
      </c>
      <c r="E25" s="153">
        <f t="shared" si="7"/>
        <v>3.8656849843857706E-2</v>
      </c>
      <c r="F25" s="158">
        <v>8769022</v>
      </c>
      <c r="G25" s="153">
        <f t="shared" si="8"/>
        <v>8.6506148920361278E-2</v>
      </c>
      <c r="H25" s="153">
        <f t="shared" si="9"/>
        <v>2.6561246376360464E-2</v>
      </c>
      <c r="I25" s="154">
        <f>(F25-C25)/C25</f>
        <v>-0.35410080509965192</v>
      </c>
    </row>
    <row r="26" spans="2:9" x14ac:dyDescent="0.25">
      <c r="B26" s="157" t="s">
        <v>58</v>
      </c>
      <c r="C26" s="158">
        <v>11001321</v>
      </c>
      <c r="D26" s="153">
        <f t="shared" si="6"/>
        <v>8.6775323354654252E-2</v>
      </c>
      <c r="E26" s="153">
        <f t="shared" si="7"/>
        <v>3.132455288634077E-2</v>
      </c>
      <c r="F26" s="158">
        <v>11069884</v>
      </c>
      <c r="G26" s="153">
        <f t="shared" si="8"/>
        <v>0.10920408613812631</v>
      </c>
      <c r="H26" s="153">
        <f t="shared" si="9"/>
        <v>3.3530525557095264E-2</v>
      </c>
      <c r="I26" s="154">
        <f t="shared" ref="I26:I30" si="10">(F26-C26)/C26</f>
        <v>6.2322515632440871E-3</v>
      </c>
    </row>
    <row r="27" spans="2:9" x14ac:dyDescent="0.25">
      <c r="B27" s="157" t="s">
        <v>59</v>
      </c>
      <c r="C27" s="158">
        <v>9111099</v>
      </c>
      <c r="D27" s="153">
        <f t="shared" si="6"/>
        <v>7.186578428547509E-2</v>
      </c>
      <c r="E27" s="153">
        <f t="shared" si="7"/>
        <v>2.5942439319622299E-2</v>
      </c>
      <c r="F27" s="158">
        <v>10026091</v>
      </c>
      <c r="G27" s="153">
        <f t="shared" si="8"/>
        <v>9.8907098321237411E-2</v>
      </c>
      <c r="H27" s="153">
        <f t="shared" si="9"/>
        <v>3.0368890994093782E-2</v>
      </c>
      <c r="I27" s="154">
        <f>(F27-C27)/C27</f>
        <v>0.10042608471272237</v>
      </c>
    </row>
    <row r="28" spans="2:9" x14ac:dyDescent="0.25">
      <c r="B28" s="157" t="s">
        <v>60</v>
      </c>
      <c r="C28" s="158">
        <v>8427173</v>
      </c>
      <c r="D28" s="153">
        <f t="shared" si="6"/>
        <v>6.6471168511546178E-2</v>
      </c>
      <c r="E28" s="153">
        <f t="shared" si="7"/>
        <v>2.3995066258028743E-2</v>
      </c>
      <c r="F28" s="158">
        <v>7756365</v>
      </c>
      <c r="G28" s="153">
        <f t="shared" si="8"/>
        <v>7.6516316844760804E-2</v>
      </c>
      <c r="H28" s="153">
        <f t="shared" si="9"/>
        <v>2.3493922326797576E-2</v>
      </c>
      <c r="I28" s="154">
        <f>(F28-C28)/C28</f>
        <v>-7.9600596783761288E-2</v>
      </c>
    </row>
    <row r="29" spans="2:9" x14ac:dyDescent="0.25">
      <c r="B29" s="157" t="s">
        <v>67</v>
      </c>
      <c r="C29" s="158">
        <v>10293005</v>
      </c>
      <c r="D29" s="153">
        <f t="shared" si="6"/>
        <v>8.1188326126114582E-2</v>
      </c>
      <c r="E29" s="153">
        <f t="shared" si="7"/>
        <v>2.9307733087860086E-2</v>
      </c>
      <c r="F29" s="158">
        <v>11071540</v>
      </c>
      <c r="G29" s="153">
        <f t="shared" si="8"/>
        <v>0.10922042253032742</v>
      </c>
      <c r="H29" s="153">
        <f t="shared" si="9"/>
        <v>3.3535541558195422E-2</v>
      </c>
      <c r="I29" s="154">
        <f>(F29-C29)/C29</f>
        <v>7.563728959618693E-2</v>
      </c>
    </row>
    <row r="30" spans="2:9" x14ac:dyDescent="0.25">
      <c r="B30" s="159" t="s">
        <v>61</v>
      </c>
      <c r="C30" s="158">
        <v>6458710</v>
      </c>
      <c r="D30" s="153">
        <f t="shared" si="6"/>
        <v>5.0944486457938913E-2</v>
      </c>
      <c r="E30" s="153">
        <f t="shared" si="7"/>
        <v>1.8390173595747093E-2</v>
      </c>
      <c r="F30" s="158">
        <v>6923941</v>
      </c>
      <c r="G30" s="153">
        <f t="shared" si="8"/>
        <v>6.8304478111902919E-2</v>
      </c>
      <c r="H30" s="153">
        <f t="shared" si="9"/>
        <v>2.09725215418987E-2</v>
      </c>
      <c r="I30" s="154">
        <f t="shared" si="10"/>
        <v>7.2031566675079081E-2</v>
      </c>
    </row>
    <row r="31" spans="2:9" x14ac:dyDescent="0.25">
      <c r="B31" s="18" t="s">
        <v>62</v>
      </c>
      <c r="C31" s="158">
        <v>6032889</v>
      </c>
      <c r="D31" s="153">
        <f t="shared" si="6"/>
        <v>4.7585730271640723E-2</v>
      </c>
      <c r="E31" s="153">
        <f t="shared" si="7"/>
        <v>1.7177714434286891E-2</v>
      </c>
      <c r="F31" s="158">
        <v>6123145</v>
      </c>
      <c r="G31" s="153">
        <f t="shared" si="8"/>
        <v>6.0404648686132337E-2</v>
      </c>
      <c r="H31" s="153">
        <f t="shared" si="9"/>
        <v>1.8546921531634848E-2</v>
      </c>
      <c r="I31" s="154">
        <f>(F31-C31)/C31</f>
        <v>1.4960659809918599E-2</v>
      </c>
    </row>
    <row r="32" spans="2:9" x14ac:dyDescent="0.25">
      <c r="B32" s="157" t="s">
        <v>63</v>
      </c>
      <c r="C32" s="158">
        <v>5990694</v>
      </c>
      <c r="D32" s="153">
        <f t="shared" si="6"/>
        <v>4.7252907988848535E-2</v>
      </c>
      <c r="E32" s="153">
        <f t="shared" si="7"/>
        <v>1.7057570725268752E-2</v>
      </c>
      <c r="F32" s="158">
        <v>6155550</v>
      </c>
      <c r="G32" s="153">
        <f t="shared" si="8"/>
        <v>6.0724323075792251E-2</v>
      </c>
      <c r="H32" s="153">
        <f t="shared" si="9"/>
        <v>1.8645075828525193E-2</v>
      </c>
      <c r="I32" s="154">
        <f>(F32-C32)/C32</f>
        <v>2.7518681474967676E-2</v>
      </c>
    </row>
    <row r="33" spans="2:9" x14ac:dyDescent="0.25">
      <c r="B33" s="157" t="s">
        <v>75</v>
      </c>
      <c r="C33" s="25">
        <v>2442706</v>
      </c>
      <c r="D33" s="153">
        <f t="shared" si="6"/>
        <v>1.9267377345898194E-2</v>
      </c>
      <c r="E33" s="153">
        <f t="shared" si="7"/>
        <v>6.9552259481185869E-3</v>
      </c>
      <c r="F33" s="158">
        <v>1496775</v>
      </c>
      <c r="G33" s="153">
        <f t="shared" si="8"/>
        <v>1.4765642171986084E-2</v>
      </c>
      <c r="H33" s="153">
        <f t="shared" si="9"/>
        <v>4.5337107769802525E-3</v>
      </c>
      <c r="I33" s="154"/>
    </row>
    <row r="34" spans="2:9" s="5" customFormat="1" ht="30" x14ac:dyDescent="0.25">
      <c r="B34" s="126" t="s">
        <v>30</v>
      </c>
      <c r="C34" s="160">
        <f>SUM(C22:C33)</f>
        <v>126779372</v>
      </c>
      <c r="D34" s="212">
        <f>SUM(D22:D33)</f>
        <v>1</v>
      </c>
      <c r="E34" s="155">
        <f>SUM(E22:E33)</f>
        <v>0.36098457113569093</v>
      </c>
      <c r="F34" s="160">
        <f>SUM(F22:F33)</f>
        <v>101368771</v>
      </c>
      <c r="G34" s="212">
        <f>SUM(G22:G33)</f>
        <v>0.99999999999999989</v>
      </c>
      <c r="H34" s="155">
        <f>SUM(H22:H33)</f>
        <v>0.3070446055899807</v>
      </c>
      <c r="I34" s="156">
        <f>(F34-C34)/C34</f>
        <v>-0.20043166801615014</v>
      </c>
    </row>
    <row r="35" spans="2:9" ht="16.5" thickBot="1" x14ac:dyDescent="0.3">
      <c r="B35" s="133" t="s">
        <v>64</v>
      </c>
      <c r="C35" s="161">
        <f>C20+C34</f>
        <v>351204406.33000004</v>
      </c>
      <c r="D35" s="162"/>
      <c r="E35" s="216">
        <f>E20+E34</f>
        <v>1</v>
      </c>
      <c r="F35" s="161">
        <f>F20+F34</f>
        <v>330143468.25999999</v>
      </c>
      <c r="G35" s="162"/>
      <c r="H35" s="216">
        <f>H20+H34</f>
        <v>1</v>
      </c>
      <c r="I35" s="163">
        <f>(F35-C35)/C35</f>
        <v>-5.9967750091981173E-2</v>
      </c>
    </row>
    <row r="36" spans="2:9" x14ac:dyDescent="0.25">
      <c r="D36" s="12"/>
      <c r="E36" s="4"/>
      <c r="F36" s="4"/>
      <c r="G36" s="12"/>
    </row>
    <row r="37" spans="2:9" x14ac:dyDescent="0.25">
      <c r="B37" s="24" t="s">
        <v>82</v>
      </c>
    </row>
    <row r="38" spans="2:9" x14ac:dyDescent="0.25">
      <c r="B38" s="24"/>
    </row>
  </sheetData>
  <mergeCells count="7">
    <mergeCell ref="B2:I2"/>
    <mergeCell ref="B6:I6"/>
    <mergeCell ref="B21:I21"/>
    <mergeCell ref="I4:I5"/>
    <mergeCell ref="C4:E4"/>
    <mergeCell ref="F4:H4"/>
    <mergeCell ref="B4:B5"/>
  </mergeCells>
  <phoneticPr fontId="4" type="noConversion"/>
  <pageMargins left="0.39370078740157483" right="0.39370078740157483" top="0.39370078740157483" bottom="0.39370078740157483" header="0.19685039370078741" footer="0.19685039370078741"/>
  <pageSetup paperSize="9" scale="78" orientation="landscape" horizontalDpi="200" verticalDpi="200" r:id="rId1"/>
  <headerFooter>
    <oddHeader>&amp;LAgencija za osiguranje u BiH&amp;CStatistika tržišta osiguranja&amp;RGodišnje izvješće</oddHeader>
    <oddFooter>&amp;CU izvješće su uključeni podatci zaključno s 31.12.2014. godine.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9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140625" style="1" customWidth="1"/>
    <col min="2" max="2" width="28.140625" style="1" customWidth="1"/>
    <col min="3" max="3" width="14.5703125" style="1" customWidth="1"/>
    <col min="4" max="4" width="16.140625" style="1" customWidth="1"/>
    <col min="5" max="5" width="14.140625" style="1" customWidth="1"/>
    <col min="6" max="6" width="14.42578125" style="1" customWidth="1"/>
    <col min="7" max="7" width="16.28515625" style="1" customWidth="1"/>
    <col min="8" max="8" width="15.5703125" style="1" customWidth="1"/>
    <col min="9" max="9" width="20.85546875" style="1" customWidth="1"/>
    <col min="10" max="10" width="13.5703125" style="1" customWidth="1"/>
    <col min="11" max="11" width="12.28515625" style="1" customWidth="1"/>
    <col min="12" max="16384" width="10.28515625" style="1"/>
  </cols>
  <sheetData>
    <row r="2" spans="2:12" x14ac:dyDescent="0.25">
      <c r="B2" s="166" t="s">
        <v>31</v>
      </c>
      <c r="C2" s="167"/>
      <c r="D2" s="167"/>
      <c r="E2" s="167"/>
      <c r="F2" s="167"/>
      <c r="G2" s="167"/>
      <c r="H2" s="167"/>
      <c r="I2" s="168"/>
    </row>
    <row r="3" spans="2:12" ht="16.5" thickBot="1" x14ac:dyDescent="0.3">
      <c r="B3" s="2"/>
    </row>
    <row r="4" spans="2:12" ht="17.25" customHeight="1" x14ac:dyDescent="0.25">
      <c r="B4" s="180" t="s">
        <v>88</v>
      </c>
      <c r="C4" s="184" t="s">
        <v>74</v>
      </c>
      <c r="D4" s="184"/>
      <c r="E4" s="184"/>
      <c r="F4" s="184" t="s">
        <v>78</v>
      </c>
      <c r="G4" s="184"/>
      <c r="H4" s="184"/>
      <c r="I4" s="182" t="s">
        <v>33</v>
      </c>
      <c r="J4" s="3"/>
      <c r="K4" s="3"/>
      <c r="L4" s="4"/>
    </row>
    <row r="5" spans="2:12" ht="92.25" customHeight="1" x14ac:dyDescent="0.25">
      <c r="B5" s="181"/>
      <c r="C5" s="136" t="s">
        <v>32</v>
      </c>
      <c r="D5" s="136" t="s">
        <v>34</v>
      </c>
      <c r="E5" s="136" t="s">
        <v>35</v>
      </c>
      <c r="F5" s="136" t="s">
        <v>32</v>
      </c>
      <c r="G5" s="136" t="s">
        <v>34</v>
      </c>
      <c r="H5" s="136" t="s">
        <v>35</v>
      </c>
      <c r="I5" s="183"/>
      <c r="J5" s="4"/>
      <c r="K5" s="4"/>
      <c r="L5" s="4"/>
    </row>
    <row r="6" spans="2:12" x14ac:dyDescent="0.25">
      <c r="B6" s="177" t="s">
        <v>27</v>
      </c>
      <c r="C6" s="178"/>
      <c r="D6" s="178"/>
      <c r="E6" s="178"/>
      <c r="F6" s="178"/>
      <c r="G6" s="178"/>
      <c r="H6" s="178"/>
      <c r="I6" s="179"/>
      <c r="J6" s="4"/>
      <c r="K6" s="4"/>
    </row>
    <row r="7" spans="2:12" x14ac:dyDescent="0.25">
      <c r="B7" s="137" t="s">
        <v>72</v>
      </c>
      <c r="C7" s="138">
        <v>57377179</v>
      </c>
      <c r="D7" s="139">
        <f t="shared" ref="D7:D21" si="0">C7/C$22</f>
        <v>0.14301004891355998</v>
      </c>
      <c r="E7" s="139">
        <f t="shared" ref="E7:E22" si="1">C7/C$37</f>
        <v>9.9514251350466015E-2</v>
      </c>
      <c r="F7" s="138">
        <v>63929414.039999999</v>
      </c>
      <c r="G7" s="139">
        <f t="shared" ref="G7:G19" si="2">F7/F$22</f>
        <v>0.14979640593730451</v>
      </c>
      <c r="H7" s="139">
        <f t="shared" ref="H7:H22" si="3">F7/F$37</f>
        <v>9.5207488302711793E-2</v>
      </c>
      <c r="I7" s="140">
        <f t="shared" ref="I7:I31" si="4">(F7-C7)/C7</f>
        <v>0.11419583803518815</v>
      </c>
      <c r="J7" s="4"/>
      <c r="K7" s="4"/>
    </row>
    <row r="8" spans="2:12" x14ac:dyDescent="0.25">
      <c r="B8" s="137" t="s">
        <v>70</v>
      </c>
      <c r="C8" s="138">
        <v>43564679.850000001</v>
      </c>
      <c r="D8" s="139">
        <f t="shared" si="0"/>
        <v>0.10858301340071251</v>
      </c>
      <c r="E8" s="139">
        <f t="shared" si="1"/>
        <v>7.5558028054942925E-2</v>
      </c>
      <c r="F8" s="138">
        <v>45036221.180000007</v>
      </c>
      <c r="G8" s="139">
        <f t="shared" si="2"/>
        <v>0.10552676214958645</v>
      </c>
      <c r="H8" s="139">
        <f t="shared" si="3"/>
        <v>6.7070621021340301E-2</v>
      </c>
      <c r="I8" s="140">
        <f t="shared" si="4"/>
        <v>3.3778311583299872E-2</v>
      </c>
      <c r="J8" s="4"/>
      <c r="K8" s="6"/>
    </row>
    <row r="9" spans="2:12" x14ac:dyDescent="0.25">
      <c r="B9" s="137" t="s">
        <v>48</v>
      </c>
      <c r="C9" s="138">
        <v>47754825</v>
      </c>
      <c r="D9" s="139">
        <f t="shared" si="0"/>
        <v>0.11902676252362453</v>
      </c>
      <c r="E9" s="139">
        <f t="shared" si="1"/>
        <v>8.2825362645443379E-2</v>
      </c>
      <c r="F9" s="138">
        <v>50804596</v>
      </c>
      <c r="G9" s="139">
        <f t="shared" si="2"/>
        <v>0.11904294760366549</v>
      </c>
      <c r="H9" s="139">
        <f t="shared" si="3"/>
        <v>7.5661228122121518E-2</v>
      </c>
      <c r="I9" s="140">
        <f>(F9-C9)/C9</f>
        <v>6.3863096556211862E-2</v>
      </c>
      <c r="J9" s="4"/>
    </row>
    <row r="10" spans="2:12" x14ac:dyDescent="0.25">
      <c r="B10" s="137" t="s">
        <v>47</v>
      </c>
      <c r="C10" s="138">
        <v>41748420</v>
      </c>
      <c r="D10" s="139">
        <f t="shared" si="0"/>
        <v>0.10405606706917127</v>
      </c>
      <c r="E10" s="139">
        <f t="shared" si="1"/>
        <v>7.2407930012816105E-2</v>
      </c>
      <c r="F10" s="138">
        <v>43701290</v>
      </c>
      <c r="G10" s="139">
        <f t="shared" si="2"/>
        <v>0.10239881399081671</v>
      </c>
      <c r="H10" s="139">
        <f t="shared" si="3"/>
        <v>6.5082562056412926E-2</v>
      </c>
      <c r="I10" s="140">
        <f t="shared" si="4"/>
        <v>4.6777099588439515E-2</v>
      </c>
      <c r="J10" s="4"/>
      <c r="K10" s="7"/>
    </row>
    <row r="11" spans="2:12" x14ac:dyDescent="0.25">
      <c r="B11" s="137" t="s">
        <v>45</v>
      </c>
      <c r="C11" s="138">
        <v>32756779</v>
      </c>
      <c r="D11" s="139">
        <f t="shared" si="0"/>
        <v>8.1644804584078176E-2</v>
      </c>
      <c r="E11" s="139">
        <f t="shared" si="1"/>
        <v>5.6812941933545857E-2</v>
      </c>
      <c r="F11" s="138">
        <v>34020593</v>
      </c>
      <c r="G11" s="139">
        <f t="shared" si="2"/>
        <v>7.9715458616079329E-2</v>
      </c>
      <c r="H11" s="139">
        <f t="shared" si="3"/>
        <v>5.0665491913819187E-2</v>
      </c>
      <c r="I11" s="140">
        <f t="shared" si="4"/>
        <v>3.8581754329386292E-2</v>
      </c>
      <c r="J11" s="4"/>
      <c r="K11" s="9" t="s">
        <v>0</v>
      </c>
    </row>
    <row r="12" spans="2:12" x14ac:dyDescent="0.25">
      <c r="B12" s="137" t="s">
        <v>44</v>
      </c>
      <c r="C12" s="138">
        <v>34501467</v>
      </c>
      <c r="D12" s="139">
        <f t="shared" si="0"/>
        <v>8.599336128497316E-2</v>
      </c>
      <c r="E12" s="139">
        <f t="shared" si="1"/>
        <v>5.983890666701841E-2</v>
      </c>
      <c r="F12" s="138">
        <v>34791122</v>
      </c>
      <c r="G12" s="139">
        <f t="shared" si="2"/>
        <v>8.1520926046114689E-2</v>
      </c>
      <c r="H12" s="139">
        <f t="shared" si="3"/>
        <v>5.181300956052403E-2</v>
      </c>
      <c r="I12" s="140">
        <f t="shared" si="4"/>
        <v>8.3954401127349157E-3</v>
      </c>
      <c r="J12" s="4"/>
    </row>
    <row r="13" spans="2:12" x14ac:dyDescent="0.25">
      <c r="B13" s="137" t="s">
        <v>43</v>
      </c>
      <c r="C13" s="138">
        <v>28457010</v>
      </c>
      <c r="D13" s="139">
        <f t="shared" si="0"/>
        <v>7.0927822924749667E-2</v>
      </c>
      <c r="E13" s="139">
        <f t="shared" si="1"/>
        <v>4.9355477128332235E-2</v>
      </c>
      <c r="F13" s="138">
        <v>29631358</v>
      </c>
      <c r="G13" s="139">
        <f t="shared" si="2"/>
        <v>6.9430808933495985E-2</v>
      </c>
      <c r="H13" s="139">
        <f t="shared" si="3"/>
        <v>4.4128781915837897E-2</v>
      </c>
      <c r="I13" s="140">
        <f t="shared" si="4"/>
        <v>4.1267441660244701E-2</v>
      </c>
      <c r="J13" s="4"/>
    </row>
    <row r="14" spans="2:12" x14ac:dyDescent="0.25">
      <c r="B14" s="137" t="s">
        <v>46</v>
      </c>
      <c r="C14" s="138">
        <v>30336781</v>
      </c>
      <c r="D14" s="139">
        <f t="shared" si="0"/>
        <v>7.5613067953200636E-2</v>
      </c>
      <c r="E14" s="139">
        <f t="shared" si="1"/>
        <v>5.26157281032942E-2</v>
      </c>
      <c r="F14" s="138">
        <v>33137124</v>
      </c>
      <c r="G14" s="139">
        <f t="shared" si="2"/>
        <v>7.7645355472724678E-2</v>
      </c>
      <c r="H14" s="139">
        <f t="shared" si="3"/>
        <v>4.9349777297215944E-2</v>
      </c>
      <c r="I14" s="140">
        <f t="shared" si="4"/>
        <v>9.2308508275812121E-2</v>
      </c>
      <c r="J14" s="4"/>
    </row>
    <row r="15" spans="2:12" x14ac:dyDescent="0.25">
      <c r="B15" s="137" t="s">
        <v>49</v>
      </c>
      <c r="C15" s="138">
        <v>28377867.710000001</v>
      </c>
      <c r="D15" s="139">
        <f t="shared" si="0"/>
        <v>7.0730564311459687E-2</v>
      </c>
      <c r="E15" s="139">
        <f t="shared" si="1"/>
        <v>4.9218213744583253E-2</v>
      </c>
      <c r="F15" s="138">
        <v>33255060.769999996</v>
      </c>
      <c r="G15" s="139">
        <f t="shared" si="2"/>
        <v>7.7921699383257007E-2</v>
      </c>
      <c r="H15" s="139">
        <f t="shared" si="3"/>
        <v>4.9525415754393239E-2</v>
      </c>
      <c r="I15" s="140">
        <f>(F15-C15)/C15</f>
        <v>0.17186608626980573</v>
      </c>
      <c r="J15" s="4"/>
    </row>
    <row r="16" spans="2:12" x14ac:dyDescent="0.25">
      <c r="B16" s="137" t="s">
        <v>50</v>
      </c>
      <c r="C16" s="138">
        <v>21997589.010000005</v>
      </c>
      <c r="D16" s="139">
        <f t="shared" si="0"/>
        <v>5.4828005404387169E-2</v>
      </c>
      <c r="E16" s="139">
        <f t="shared" si="1"/>
        <v>3.8152339309769648E-2</v>
      </c>
      <c r="F16" s="138">
        <v>20603793.669999998</v>
      </c>
      <c r="G16" s="139">
        <f t="shared" si="2"/>
        <v>4.827784341193353E-2</v>
      </c>
      <c r="H16" s="139">
        <f t="shared" si="3"/>
        <v>3.0684395818185294E-2</v>
      </c>
      <c r="I16" s="140">
        <f t="shared" si="4"/>
        <v>-6.3361277427557816E-2</v>
      </c>
      <c r="J16" s="4"/>
    </row>
    <row r="17" spans="2:12" x14ac:dyDescent="0.25">
      <c r="B17" s="137" t="s">
        <v>52</v>
      </c>
      <c r="C17" s="138">
        <v>15866741</v>
      </c>
      <c r="D17" s="139">
        <f t="shared" si="0"/>
        <v>3.9547141320921117E-2</v>
      </c>
      <c r="E17" s="139">
        <f t="shared" si="1"/>
        <v>2.7519074299326297E-2</v>
      </c>
      <c r="F17" s="138">
        <v>16813849</v>
      </c>
      <c r="G17" s="139">
        <f t="shared" si="2"/>
        <v>3.9397422735591547E-2</v>
      </c>
      <c r="H17" s="139">
        <f t="shared" si="3"/>
        <v>2.5040184647859513E-2</v>
      </c>
      <c r="I17" s="140">
        <f>(F17-C17)/C17</f>
        <v>5.9691401025579231E-2</v>
      </c>
      <c r="J17" s="4"/>
      <c r="L17" s="4"/>
    </row>
    <row r="18" spans="2:12" x14ac:dyDescent="0.25">
      <c r="B18" s="137" t="s">
        <v>54</v>
      </c>
      <c r="C18" s="138">
        <v>9889610.7199999988</v>
      </c>
      <c r="D18" s="139">
        <f t="shared" si="0"/>
        <v>2.4649411794944936E-2</v>
      </c>
      <c r="E18" s="139">
        <f t="shared" si="1"/>
        <v>1.7152415369677605E-2</v>
      </c>
      <c r="F18" s="138">
        <v>11306158.140000002</v>
      </c>
      <c r="G18" s="139">
        <f t="shared" si="2"/>
        <v>2.649205971559692E-2</v>
      </c>
      <c r="H18" s="139">
        <f t="shared" si="3"/>
        <v>1.6837803615549297E-2</v>
      </c>
      <c r="I18" s="140">
        <f>(F18-C18)/C18</f>
        <v>0.14323591292984725</v>
      </c>
      <c r="J18" s="4"/>
    </row>
    <row r="19" spans="2:12" x14ac:dyDescent="0.25">
      <c r="B19" s="137" t="s">
        <v>51</v>
      </c>
      <c r="C19" s="138">
        <v>8581870.7599999979</v>
      </c>
      <c r="D19" s="139">
        <f t="shared" si="0"/>
        <v>2.1389928514217296E-2</v>
      </c>
      <c r="E19" s="139">
        <f t="shared" si="1"/>
        <v>1.4884287773504071E-2</v>
      </c>
      <c r="F19" s="138">
        <v>9744773.3200000003</v>
      </c>
      <c r="G19" s="139">
        <f t="shared" si="2"/>
        <v>2.2833496003833147E-2</v>
      </c>
      <c r="H19" s="139">
        <f t="shared" si="3"/>
        <v>1.451249641199555E-2</v>
      </c>
      <c r="I19" s="140">
        <f>(F19-C19)/C19</f>
        <v>0.13550688334998914</v>
      </c>
      <c r="J19" s="4"/>
    </row>
    <row r="20" spans="2:12" x14ac:dyDescent="0.25">
      <c r="B20" s="137" t="s">
        <v>53</v>
      </c>
      <c r="C20" s="138">
        <v>0</v>
      </c>
      <c r="D20" s="139">
        <f t="shared" si="0"/>
        <v>0</v>
      </c>
      <c r="E20" s="139">
        <f t="shared" si="1"/>
        <v>0</v>
      </c>
      <c r="F20" s="138" t="s">
        <v>1</v>
      </c>
      <c r="G20" s="139" t="s">
        <v>1</v>
      </c>
      <c r="H20" s="139" t="s">
        <v>1</v>
      </c>
      <c r="I20" s="140" t="s">
        <v>1</v>
      </c>
      <c r="J20" s="4"/>
    </row>
    <row r="21" spans="2:12" x14ac:dyDescent="0.25">
      <c r="B21" s="137" t="s">
        <v>69</v>
      </c>
      <c r="C21" s="138">
        <v>0</v>
      </c>
      <c r="D21" s="139">
        <f t="shared" si="0"/>
        <v>0</v>
      </c>
      <c r="E21" s="139">
        <f t="shared" si="1"/>
        <v>0</v>
      </c>
      <c r="F21" s="138" t="s">
        <v>1</v>
      </c>
      <c r="G21" s="139" t="s">
        <v>1</v>
      </c>
      <c r="H21" s="139" t="s">
        <v>1</v>
      </c>
      <c r="I21" s="140" t="s">
        <v>1</v>
      </c>
      <c r="J21" s="4"/>
      <c r="K21" s="5"/>
      <c r="L21" s="4"/>
    </row>
    <row r="22" spans="2:12" s="5" customFormat="1" ht="30" customHeight="1" x14ac:dyDescent="0.25">
      <c r="B22" s="141" t="s">
        <v>29</v>
      </c>
      <c r="C22" s="142">
        <f>SUM(C7:C21)</f>
        <v>401210820.04999995</v>
      </c>
      <c r="D22" s="164">
        <f>SUM(D7:D21)</f>
        <v>1.0000000000000002</v>
      </c>
      <c r="E22" s="143">
        <f t="shared" si="1"/>
        <v>0.69585495639271988</v>
      </c>
      <c r="F22" s="142">
        <f>SUM(F7:F21)</f>
        <v>426775353.12</v>
      </c>
      <c r="G22" s="164">
        <f>SUM(G7:G21)</f>
        <v>0.99999999999999989</v>
      </c>
      <c r="H22" s="143">
        <f t="shared" si="3"/>
        <v>0.63557925643796653</v>
      </c>
      <c r="I22" s="144">
        <f>(F22-C22)/C22</f>
        <v>6.3718453721697071E-2</v>
      </c>
      <c r="J22" s="6"/>
      <c r="K22" s="1"/>
      <c r="L22" s="6"/>
    </row>
    <row r="23" spans="2:12" x14ac:dyDescent="0.25">
      <c r="B23" s="177" t="s">
        <v>28</v>
      </c>
      <c r="C23" s="178"/>
      <c r="D23" s="178"/>
      <c r="E23" s="178"/>
      <c r="F23" s="178"/>
      <c r="G23" s="178"/>
      <c r="H23" s="178"/>
      <c r="I23" s="179"/>
      <c r="J23" s="7"/>
      <c r="L23" s="4"/>
    </row>
    <row r="24" spans="2:12" x14ac:dyDescent="0.25">
      <c r="B24" s="145" t="s">
        <v>79</v>
      </c>
      <c r="C24" s="146">
        <v>36085756</v>
      </c>
      <c r="D24" s="139">
        <f t="shared" ref="D24:D34" si="5">C24/C$36</f>
        <v>0.20577904761316046</v>
      </c>
      <c r="E24" s="139">
        <f t="shared" ref="E24:E36" si="6">C24/C$37</f>
        <v>6.2586677409769254E-2</v>
      </c>
      <c r="F24" s="146">
        <v>92529113</v>
      </c>
      <c r="G24" s="139">
        <f t="shared" ref="G24:G34" si="7">F24/F$36</f>
        <v>0.37813396906982416</v>
      </c>
      <c r="H24" s="139">
        <f t="shared" ref="H24:H35" si="8">F24/F$37</f>
        <v>0.13779986217448831</v>
      </c>
      <c r="I24" s="140">
        <f>(F24-C24)/C24</f>
        <v>1.5641450604498905</v>
      </c>
      <c r="J24" s="8" t="s">
        <v>0</v>
      </c>
    </row>
    <row r="25" spans="2:12" x14ac:dyDescent="0.25">
      <c r="B25" s="145" t="s">
        <v>55</v>
      </c>
      <c r="C25" s="146">
        <v>19407582</v>
      </c>
      <c r="D25" s="139">
        <f t="shared" si="5"/>
        <v>0.1106717492750967</v>
      </c>
      <c r="E25" s="139">
        <f t="shared" si="6"/>
        <v>3.3660264009368251E-2</v>
      </c>
      <c r="F25" s="146">
        <v>18337279</v>
      </c>
      <c r="G25" s="139">
        <f t="shared" si="7"/>
        <v>7.4938015348863629E-2</v>
      </c>
      <c r="H25" s="139">
        <f t="shared" si="8"/>
        <v>2.7308967274495961E-2</v>
      </c>
      <c r="I25" s="140">
        <f>(F25-C25)/C25</f>
        <v>-5.5148704253832344E-2</v>
      </c>
    </row>
    <row r="26" spans="2:12" x14ac:dyDescent="0.25">
      <c r="B26" s="145" t="s">
        <v>57</v>
      </c>
      <c r="C26" s="146">
        <v>25202733</v>
      </c>
      <c r="D26" s="139">
        <f t="shared" si="5"/>
        <v>0.14371860171056886</v>
      </c>
      <c r="E26" s="139">
        <f t="shared" si="6"/>
        <v>4.3711300384438288E-2</v>
      </c>
      <c r="F26" s="146">
        <v>25474791</v>
      </c>
      <c r="G26" s="139">
        <f t="shared" si="7"/>
        <v>0.10410651869162774</v>
      </c>
      <c r="H26" s="139">
        <f t="shared" si="8"/>
        <v>3.7938574951257721E-2</v>
      </c>
      <c r="I26" s="140">
        <f t="shared" si="4"/>
        <v>1.0794781661179365E-2</v>
      </c>
    </row>
    <row r="27" spans="2:12" x14ac:dyDescent="0.25">
      <c r="B27" s="145" t="s">
        <v>59</v>
      </c>
      <c r="C27" s="146">
        <v>17851445</v>
      </c>
      <c r="D27" s="139">
        <f t="shared" si="5"/>
        <v>0.10179787699663866</v>
      </c>
      <c r="E27" s="139">
        <f t="shared" si="6"/>
        <v>3.0961319738271199E-2</v>
      </c>
      <c r="F27" s="146">
        <v>19548683</v>
      </c>
      <c r="G27" s="139">
        <f t="shared" si="7"/>
        <v>7.9888597796001756E-2</v>
      </c>
      <c r="H27" s="139">
        <f t="shared" si="8"/>
        <v>2.9113062210947192E-2</v>
      </c>
      <c r="I27" s="140">
        <f t="shared" si="4"/>
        <v>9.5075664743106234E-2</v>
      </c>
    </row>
    <row r="28" spans="2:12" x14ac:dyDescent="0.25">
      <c r="B28" s="145" t="s">
        <v>68</v>
      </c>
      <c r="C28" s="146">
        <v>15667333</v>
      </c>
      <c r="D28" s="139">
        <f t="shared" si="5"/>
        <v>8.9342976862622478E-2</v>
      </c>
      <c r="E28" s="139">
        <f t="shared" si="6"/>
        <v>2.717322359388653E-2</v>
      </c>
      <c r="F28" s="146">
        <v>16192106</v>
      </c>
      <c r="G28" s="139">
        <f t="shared" si="7"/>
        <v>6.6171447135555214E-2</v>
      </c>
      <c r="H28" s="139">
        <f t="shared" si="8"/>
        <v>2.4114247967714823E-2</v>
      </c>
      <c r="I28" s="140">
        <f>(F28-C28)/C28</f>
        <v>3.3494724341405137E-2</v>
      </c>
    </row>
    <row r="29" spans="2:12" x14ac:dyDescent="0.25">
      <c r="B29" s="145" t="s">
        <v>58</v>
      </c>
      <c r="C29" s="146">
        <v>14706460</v>
      </c>
      <c r="D29" s="139">
        <f t="shared" si="5"/>
        <v>8.386359794044608E-2</v>
      </c>
      <c r="E29" s="139">
        <f t="shared" si="6"/>
        <v>2.5506697652660379E-2</v>
      </c>
      <c r="F29" s="146">
        <v>16905541</v>
      </c>
      <c r="G29" s="139">
        <f t="shared" si="7"/>
        <v>6.9087005271547833E-2</v>
      </c>
      <c r="H29" s="139">
        <f t="shared" si="8"/>
        <v>2.5176737831531588E-2</v>
      </c>
      <c r="I29" s="140">
        <f>(F29-C29)/C29</f>
        <v>0.14953163439740086</v>
      </c>
    </row>
    <row r="30" spans="2:12" x14ac:dyDescent="0.25">
      <c r="B30" s="145" t="s">
        <v>56</v>
      </c>
      <c r="C30" s="146">
        <v>14469538</v>
      </c>
      <c r="D30" s="139">
        <f t="shared" si="5"/>
        <v>8.2512550077721375E-2</v>
      </c>
      <c r="E30" s="139">
        <f t="shared" si="6"/>
        <v>2.5095783141536453E-2</v>
      </c>
      <c r="F30" s="146">
        <v>15706798</v>
      </c>
      <c r="G30" s="139">
        <f t="shared" si="7"/>
        <v>6.4188163882193228E-2</v>
      </c>
      <c r="H30" s="139">
        <f t="shared" si="8"/>
        <v>2.339149840983052E-2</v>
      </c>
      <c r="I30" s="140">
        <f t="shared" si="4"/>
        <v>8.5507913245053163E-2</v>
      </c>
    </row>
    <row r="31" spans="2:12" x14ac:dyDescent="0.25">
      <c r="B31" s="147" t="s">
        <v>62</v>
      </c>
      <c r="C31" s="146">
        <v>10049227</v>
      </c>
      <c r="D31" s="139">
        <f t="shared" si="5"/>
        <v>5.7305723657513442E-2</v>
      </c>
      <c r="E31" s="139">
        <f t="shared" si="6"/>
        <v>1.7429251820761171E-2</v>
      </c>
      <c r="F31" s="146">
        <v>11889394</v>
      </c>
      <c r="G31" s="139">
        <f t="shared" si="7"/>
        <v>4.8587775212488561E-2</v>
      </c>
      <c r="H31" s="139">
        <f t="shared" si="8"/>
        <v>1.7706393170960021E-2</v>
      </c>
      <c r="I31" s="140">
        <f t="shared" si="4"/>
        <v>0.18311527841892714</v>
      </c>
    </row>
    <row r="32" spans="2:12" x14ac:dyDescent="0.25">
      <c r="B32" s="145" t="s">
        <v>60</v>
      </c>
      <c r="C32" s="146">
        <v>10407177</v>
      </c>
      <c r="D32" s="139">
        <f t="shared" si="5"/>
        <v>5.9346933770809414E-2</v>
      </c>
      <c r="E32" s="139">
        <f t="shared" si="6"/>
        <v>1.8050075759681195E-2</v>
      </c>
      <c r="F32" s="146">
        <v>12635640</v>
      </c>
      <c r="G32" s="139">
        <f t="shared" si="7"/>
        <v>5.1637420375330229E-2</v>
      </c>
      <c r="H32" s="139">
        <f t="shared" si="8"/>
        <v>1.8817747128803141E-2</v>
      </c>
      <c r="I32" s="140">
        <f>(F32-C32)/C32</f>
        <v>0.21412751988363415</v>
      </c>
    </row>
    <row r="33" spans="2:11" x14ac:dyDescent="0.25">
      <c r="B33" s="145" t="s">
        <v>63</v>
      </c>
      <c r="C33" s="146">
        <v>6514446</v>
      </c>
      <c r="D33" s="139">
        <f t="shared" si="5"/>
        <v>3.7148632651824248E-2</v>
      </c>
      <c r="E33" s="139">
        <f t="shared" si="6"/>
        <v>1.1298572497839915E-2</v>
      </c>
      <c r="F33" s="146">
        <v>7251452</v>
      </c>
      <c r="G33" s="139">
        <f t="shared" si="7"/>
        <v>2.9634136082978713E-2</v>
      </c>
      <c r="H33" s="139">
        <f t="shared" si="8"/>
        <v>1.0799293906177589E-2</v>
      </c>
      <c r="I33" s="140">
        <f>(F33-C33)/C33</f>
        <v>0.11313410227055379</v>
      </c>
    </row>
    <row r="34" spans="2:11" x14ac:dyDescent="0.25">
      <c r="B34" s="145" t="s">
        <v>61</v>
      </c>
      <c r="C34" s="146">
        <v>4999966</v>
      </c>
      <c r="D34" s="139">
        <f t="shared" si="5"/>
        <v>2.8512309443598286E-2</v>
      </c>
      <c r="E34" s="139">
        <f t="shared" si="6"/>
        <v>8.6718775990674637E-3</v>
      </c>
      <c r="F34" s="146">
        <v>6741519</v>
      </c>
      <c r="G34" s="139">
        <f t="shared" si="7"/>
        <v>2.7550219108116079E-2</v>
      </c>
      <c r="H34" s="139">
        <f t="shared" si="8"/>
        <v>1.0039871332676606E-2</v>
      </c>
      <c r="I34" s="140">
        <f>(F34-C34)/C34</f>
        <v>0.348312968528186</v>
      </c>
    </row>
    <row r="35" spans="2:11" x14ac:dyDescent="0.25">
      <c r="B35" s="145" t="s">
        <v>75</v>
      </c>
      <c r="C35" s="146" t="s">
        <v>1</v>
      </c>
      <c r="D35" s="139" t="s">
        <v>1</v>
      </c>
      <c r="E35" s="139" t="s">
        <v>1</v>
      </c>
      <c r="F35" s="146">
        <v>1486972</v>
      </c>
      <c r="G35" s="139">
        <f>F35/F$36</f>
        <v>6.0767320254728327E-3</v>
      </c>
      <c r="H35" s="139">
        <f t="shared" si="8"/>
        <v>2.2144872031500317E-3</v>
      </c>
      <c r="I35" s="140" t="s">
        <v>1</v>
      </c>
    </row>
    <row r="36" spans="2:11" s="5" customFormat="1" ht="30.75" customHeight="1" x14ac:dyDescent="0.25">
      <c r="B36" s="141" t="s">
        <v>30</v>
      </c>
      <c r="C36" s="142">
        <f>SUM(C24:C34)</f>
        <v>175361663</v>
      </c>
      <c r="D36" s="164">
        <f>SUM(D24:D34)</f>
        <v>1</v>
      </c>
      <c r="E36" s="143">
        <f t="shared" si="6"/>
        <v>0.30414504360728012</v>
      </c>
      <c r="F36" s="142">
        <f>SUM(F24:F35)</f>
        <v>244699288</v>
      </c>
      <c r="G36" s="164">
        <f>SUM(G24:G35)</f>
        <v>1</v>
      </c>
      <c r="H36" s="143">
        <f>F36/F$37</f>
        <v>0.36442074356203352</v>
      </c>
      <c r="I36" s="144">
        <f>(F36-C36)/C36</f>
        <v>0.39539785272223382</v>
      </c>
      <c r="K36" s="1"/>
    </row>
    <row r="37" spans="2:11" ht="16.5" thickBot="1" x14ac:dyDescent="0.3">
      <c r="B37" s="148" t="s">
        <v>64</v>
      </c>
      <c r="C37" s="149">
        <f>C22+C36</f>
        <v>576572483.04999995</v>
      </c>
      <c r="D37" s="149"/>
      <c r="E37" s="165">
        <f>E22+E36</f>
        <v>1</v>
      </c>
      <c r="F37" s="149">
        <f>F22+F36</f>
        <v>671474641.12</v>
      </c>
      <c r="G37" s="149"/>
      <c r="H37" s="165">
        <f>H22+H36</f>
        <v>1</v>
      </c>
      <c r="I37" s="150">
        <f>(F37-C37)/C37</f>
        <v>0.16459709899435176</v>
      </c>
    </row>
    <row r="39" spans="2:11" x14ac:dyDescent="0.25">
      <c r="B39" s="24" t="s">
        <v>82</v>
      </c>
    </row>
  </sheetData>
  <mergeCells count="7">
    <mergeCell ref="B2:I2"/>
    <mergeCell ref="B6:I6"/>
    <mergeCell ref="B23:I23"/>
    <mergeCell ref="B4:B5"/>
    <mergeCell ref="I4:I5"/>
    <mergeCell ref="C4:E4"/>
    <mergeCell ref="F4:H4"/>
  </mergeCells>
  <phoneticPr fontId="4" type="noConversion"/>
  <pageMargins left="0.39370078740157483" right="0.39370078740157483" top="0.39370078740157483" bottom="0.39370078740157483" header="0.19685039370078741" footer="0.19685039370078741"/>
  <pageSetup paperSize="9" scale="73" orientation="landscape" r:id="rId1"/>
  <headerFooter>
    <oddHeader>&amp;LAgencija za osiguranje u BiH&amp;CStatistika tržišta osiguranja&amp;RGodišnje izvješće</oddHeader>
    <oddFooter>&amp;CU izvješće su uključeni podatci zaključno s 31.12.2014. godine.</oddFooter>
  </headerFooter>
  <ignoredErrors>
    <ignoredError sqref="E22 E3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42"/>
  <sheetViews>
    <sheetView showGridLines="0" showRuler="0" view="pageLayout" zoomScaleNormal="100" workbookViewId="0">
      <selection activeCell="B2" sqref="B2:E2"/>
    </sheetView>
  </sheetViews>
  <sheetFormatPr defaultColWidth="10.28515625" defaultRowHeight="15.75" x14ac:dyDescent="0.25"/>
  <cols>
    <col min="1" max="1" width="3.140625" style="1" customWidth="1"/>
    <col min="2" max="2" width="27.85546875" style="1" customWidth="1"/>
    <col min="3" max="3" width="14.42578125" style="1" customWidth="1"/>
    <col min="4" max="4" width="14.28515625" style="1" customWidth="1"/>
    <col min="5" max="5" width="13.28515625" style="1" customWidth="1"/>
    <col min="6" max="6" width="11.28515625" style="1" bestFit="1" customWidth="1"/>
    <col min="7" max="7" width="12.140625" style="1" customWidth="1"/>
    <col min="8" max="8" width="11.28515625" style="1" customWidth="1"/>
    <col min="9" max="16384" width="10.28515625" style="1"/>
  </cols>
  <sheetData>
    <row r="2" spans="2:6" x14ac:dyDescent="0.25">
      <c r="B2" s="166" t="s">
        <v>89</v>
      </c>
      <c r="C2" s="167"/>
      <c r="D2" s="167"/>
      <c r="E2" s="168"/>
      <c r="F2" s="11"/>
    </row>
    <row r="3" spans="2:6" ht="16.5" thickBot="1" x14ac:dyDescent="0.3">
      <c r="B3" s="2"/>
      <c r="C3" s="11"/>
      <c r="D3" s="11"/>
      <c r="E3" s="11"/>
      <c r="F3" s="11"/>
    </row>
    <row r="4" spans="2:6" ht="41.25" customHeight="1" x14ac:dyDescent="0.25">
      <c r="B4" s="120" t="s">
        <v>88</v>
      </c>
      <c r="C4" s="121" t="s">
        <v>74</v>
      </c>
      <c r="D4" s="121" t="s">
        <v>78</v>
      </c>
      <c r="E4" s="122" t="s">
        <v>90</v>
      </c>
    </row>
    <row r="5" spans="2:6" x14ac:dyDescent="0.25">
      <c r="B5" s="185" t="s">
        <v>27</v>
      </c>
      <c r="C5" s="186"/>
      <c r="D5" s="186"/>
      <c r="E5" s="187"/>
    </row>
    <row r="6" spans="2:6" x14ac:dyDescent="0.25">
      <c r="B6" s="123" t="s">
        <v>47</v>
      </c>
      <c r="C6" s="124">
        <v>3056431</v>
      </c>
      <c r="D6" s="124">
        <v>3652087</v>
      </c>
      <c r="E6" s="125">
        <f>(D6-C6)/C6</f>
        <v>0.19488612698928914</v>
      </c>
    </row>
    <row r="7" spans="2:6" x14ac:dyDescent="0.25">
      <c r="B7" s="123" t="s">
        <v>70</v>
      </c>
      <c r="C7" s="124">
        <v>247554.53000001609</v>
      </c>
      <c r="D7" s="124">
        <v>1576022</v>
      </c>
      <c r="E7" s="125">
        <f>(D7-C7)/C7</f>
        <v>5.3663629988911836</v>
      </c>
    </row>
    <row r="8" spans="2:6" x14ac:dyDescent="0.25">
      <c r="B8" s="123" t="s">
        <v>44</v>
      </c>
      <c r="C8" s="124">
        <v>2064256</v>
      </c>
      <c r="D8" s="124">
        <v>1604562</v>
      </c>
      <c r="E8" s="125">
        <f>(D8-C8)/C8</f>
        <v>-0.22269234048490111</v>
      </c>
    </row>
    <row r="9" spans="2:6" x14ac:dyDescent="0.25">
      <c r="B9" s="123" t="s">
        <v>49</v>
      </c>
      <c r="C9" s="124">
        <v>2306244.1600000015</v>
      </c>
      <c r="D9" s="124">
        <v>2289983.92</v>
      </c>
      <c r="E9" s="125">
        <f>(D9-C9)/C9</f>
        <v>-7.0505284228022111E-3</v>
      </c>
    </row>
    <row r="10" spans="2:6" x14ac:dyDescent="0.25">
      <c r="B10" s="123" t="s">
        <v>72</v>
      </c>
      <c r="C10" s="124">
        <v>1284876</v>
      </c>
      <c r="D10" s="124">
        <v>510369.5</v>
      </c>
      <c r="E10" s="125">
        <f t="shared" ref="E10:E13" si="0">(D10-C10)/C10</f>
        <v>-0.60278696154337075</v>
      </c>
    </row>
    <row r="11" spans="2:6" x14ac:dyDescent="0.25">
      <c r="B11" s="123" t="s">
        <v>43</v>
      </c>
      <c r="C11" s="124">
        <v>1504736</v>
      </c>
      <c r="D11" s="124">
        <v>384214</v>
      </c>
      <c r="E11" s="125">
        <f>(D11-C11)/C11</f>
        <v>-0.7446635157263467</v>
      </c>
    </row>
    <row r="12" spans="2:6" x14ac:dyDescent="0.25">
      <c r="B12" s="123" t="s">
        <v>46</v>
      </c>
      <c r="C12" s="124">
        <v>1358133</v>
      </c>
      <c r="D12" s="124">
        <v>1509171</v>
      </c>
      <c r="E12" s="125">
        <f>(D12-C12)/C12</f>
        <v>0.11121002140438381</v>
      </c>
    </row>
    <row r="13" spans="2:6" x14ac:dyDescent="0.25">
      <c r="B13" s="123" t="s">
        <v>45</v>
      </c>
      <c r="C13" s="124">
        <v>1057717</v>
      </c>
      <c r="D13" s="124">
        <v>153136</v>
      </c>
      <c r="E13" s="125">
        <f t="shared" si="0"/>
        <v>-0.85522025267628299</v>
      </c>
    </row>
    <row r="14" spans="2:6" x14ac:dyDescent="0.25">
      <c r="B14" s="123" t="s">
        <v>48</v>
      </c>
      <c r="C14" s="124">
        <v>816727</v>
      </c>
      <c r="D14" s="124">
        <v>883856</v>
      </c>
      <c r="E14" s="125">
        <f t="shared" ref="E14:E19" si="1">(D14-C14)/C14</f>
        <v>8.2192703314571458E-2</v>
      </c>
    </row>
    <row r="15" spans="2:6" x14ac:dyDescent="0.25">
      <c r="B15" s="123" t="s">
        <v>51</v>
      </c>
      <c r="C15" s="124">
        <v>97558.249999998137</v>
      </c>
      <c r="D15" s="124">
        <v>-2243864.52</v>
      </c>
      <c r="E15" s="125">
        <f t="shared" si="1"/>
        <v>-24.000253899593758</v>
      </c>
    </row>
    <row r="16" spans="2:6" x14ac:dyDescent="0.25">
      <c r="B16" s="123" t="s">
        <v>50</v>
      </c>
      <c r="C16" s="124">
        <v>87655.670000001788</v>
      </c>
      <c r="D16" s="124">
        <v>39140.699999999997</v>
      </c>
      <c r="E16" s="125">
        <f t="shared" si="1"/>
        <v>-0.5534721256480134</v>
      </c>
    </row>
    <row r="17" spans="2:5" x14ac:dyDescent="0.25">
      <c r="B17" s="123" t="s">
        <v>54</v>
      </c>
      <c r="C17" s="124">
        <v>22472.329999998212</v>
      </c>
      <c r="D17" s="124">
        <v>11307.25</v>
      </c>
      <c r="E17" s="125">
        <f t="shared" si="1"/>
        <v>-0.49683677660478909</v>
      </c>
    </row>
    <row r="18" spans="2:5" x14ac:dyDescent="0.25">
      <c r="B18" s="123" t="s">
        <v>52</v>
      </c>
      <c r="C18" s="124">
        <v>192824</v>
      </c>
      <c r="D18" s="124">
        <v>453436</v>
      </c>
      <c r="E18" s="125">
        <f t="shared" si="1"/>
        <v>1.3515537484960378</v>
      </c>
    </row>
    <row r="19" spans="2:5" s="5" customFormat="1" ht="33" customHeight="1" x14ac:dyDescent="0.25">
      <c r="B19" s="126" t="s">
        <v>29</v>
      </c>
      <c r="C19" s="127">
        <f>SUM(C6:C18)</f>
        <v>14097184.940000016</v>
      </c>
      <c r="D19" s="127">
        <f>SUM(D6:D18)</f>
        <v>10823420.85</v>
      </c>
      <c r="E19" s="128">
        <f t="shared" si="1"/>
        <v>-0.23222821463531235</v>
      </c>
    </row>
    <row r="20" spans="2:5" x14ac:dyDescent="0.25">
      <c r="B20" s="185" t="s">
        <v>28</v>
      </c>
      <c r="C20" s="186"/>
      <c r="D20" s="186"/>
      <c r="E20" s="187"/>
    </row>
    <row r="21" spans="2:5" x14ac:dyDescent="0.25">
      <c r="B21" s="129" t="s">
        <v>56</v>
      </c>
      <c r="C21" s="130">
        <v>7795575</v>
      </c>
      <c r="D21" s="130">
        <v>7936774</v>
      </c>
      <c r="E21" s="125">
        <f t="shared" ref="E21:E32" si="2">(D21-C21)/C21</f>
        <v>1.8112711377929146E-2</v>
      </c>
    </row>
    <row r="22" spans="2:5" x14ac:dyDescent="0.25">
      <c r="B22" s="129" t="s">
        <v>55</v>
      </c>
      <c r="C22" s="130">
        <v>2714052</v>
      </c>
      <c r="D22" s="130">
        <v>-13530193</v>
      </c>
      <c r="E22" s="125">
        <f t="shared" si="2"/>
        <v>-5.9852372025296496</v>
      </c>
    </row>
    <row r="23" spans="2:5" x14ac:dyDescent="0.25">
      <c r="B23" s="129" t="s">
        <v>67</v>
      </c>
      <c r="C23" s="130">
        <v>4592788</v>
      </c>
      <c r="D23" s="130">
        <v>4854167</v>
      </c>
      <c r="E23" s="125">
        <f t="shared" si="2"/>
        <v>5.6910747894307334E-2</v>
      </c>
    </row>
    <row r="24" spans="2:5" x14ac:dyDescent="0.25">
      <c r="B24" s="129" t="s">
        <v>59</v>
      </c>
      <c r="C24" s="130">
        <v>3267608</v>
      </c>
      <c r="D24" s="130">
        <v>3648207</v>
      </c>
      <c r="E24" s="125">
        <f t="shared" si="2"/>
        <v>0.11647633375851693</v>
      </c>
    </row>
    <row r="25" spans="2:5" x14ac:dyDescent="0.25">
      <c r="B25" s="129" t="s">
        <v>58</v>
      </c>
      <c r="C25" s="130">
        <v>863598</v>
      </c>
      <c r="D25" s="130">
        <v>780262.08000000007</v>
      </c>
      <c r="E25" s="125">
        <f>(D25-C25)/C25</f>
        <v>-9.6498509723273937E-2</v>
      </c>
    </row>
    <row r="26" spans="2:5" x14ac:dyDescent="0.25">
      <c r="B26" s="129" t="s">
        <v>63</v>
      </c>
      <c r="C26" s="130">
        <v>637162</v>
      </c>
      <c r="D26" s="130">
        <v>714401</v>
      </c>
      <c r="E26" s="125">
        <f>(D26-C26)/C26</f>
        <v>0.12122348790417507</v>
      </c>
    </row>
    <row r="27" spans="2:5" x14ac:dyDescent="0.25">
      <c r="B27" s="129" t="s">
        <v>60</v>
      </c>
      <c r="C27" s="130">
        <v>395630</v>
      </c>
      <c r="D27" s="130">
        <v>430670</v>
      </c>
      <c r="E27" s="125">
        <f t="shared" si="2"/>
        <v>8.856760104137705E-2</v>
      </c>
    </row>
    <row r="28" spans="2:5" x14ac:dyDescent="0.25">
      <c r="B28" s="129" t="s">
        <v>61</v>
      </c>
      <c r="C28" s="130">
        <v>505864</v>
      </c>
      <c r="D28" s="130">
        <v>1136331</v>
      </c>
      <c r="E28" s="125">
        <f t="shared" ref="E28:E30" si="3">(D28-C28)/C28</f>
        <v>1.246317191972546</v>
      </c>
    </row>
    <row r="29" spans="2:5" x14ac:dyDescent="0.25">
      <c r="B29" s="129" t="s">
        <v>57</v>
      </c>
      <c r="C29" s="130">
        <v>338141</v>
      </c>
      <c r="D29" s="130">
        <v>-3841311</v>
      </c>
      <c r="E29" s="125">
        <f t="shared" si="3"/>
        <v>-12.360086472802765</v>
      </c>
    </row>
    <row r="30" spans="2:5" x14ac:dyDescent="0.25">
      <c r="B30" s="131" t="s">
        <v>62</v>
      </c>
      <c r="C30" s="130">
        <v>85784</v>
      </c>
      <c r="D30" s="130">
        <v>444154</v>
      </c>
      <c r="E30" s="125">
        <f t="shared" si="3"/>
        <v>4.1775855637414905</v>
      </c>
    </row>
    <row r="31" spans="2:5" x14ac:dyDescent="0.25">
      <c r="B31" s="129" t="s">
        <v>79</v>
      </c>
      <c r="C31" s="130">
        <v>-5780201</v>
      </c>
      <c r="D31" s="130">
        <v>-4784600.0300000068</v>
      </c>
      <c r="E31" s="125">
        <f t="shared" si="2"/>
        <v>-0.17224331299205567</v>
      </c>
    </row>
    <row r="32" spans="2:5" x14ac:dyDescent="0.25">
      <c r="B32" s="129" t="s">
        <v>75</v>
      </c>
      <c r="C32" s="132">
        <v>-57294</v>
      </c>
      <c r="D32" s="132">
        <v>-945931.32000000007</v>
      </c>
      <c r="E32" s="125">
        <f t="shared" si="2"/>
        <v>15.510128809299404</v>
      </c>
    </row>
    <row r="33" spans="2:7" s="5" customFormat="1" ht="32.25" customHeight="1" x14ac:dyDescent="0.25">
      <c r="B33" s="126" t="s">
        <v>30</v>
      </c>
      <c r="C33" s="127">
        <f>SUM(C21:C32)</f>
        <v>15358707</v>
      </c>
      <c r="D33" s="127">
        <f>SUM(D21:D32)</f>
        <v>-3157069.270000007</v>
      </c>
      <c r="E33" s="128">
        <f>(D33-C33)/C33</f>
        <v>-1.2055556675441499</v>
      </c>
    </row>
    <row r="34" spans="2:7" s="10" customFormat="1" ht="16.5" thickBot="1" x14ac:dyDescent="0.3">
      <c r="B34" s="133" t="s">
        <v>64</v>
      </c>
      <c r="C34" s="134">
        <f>C19+C33</f>
        <v>29455891.940000016</v>
      </c>
      <c r="D34" s="134">
        <f>D19+D33</f>
        <v>7666351.5799999926</v>
      </c>
      <c r="E34" s="135">
        <f>(D34-C34)/C34</f>
        <v>-0.73973452932214989</v>
      </c>
    </row>
    <row r="36" spans="2:7" x14ac:dyDescent="0.25">
      <c r="B36" s="24" t="s">
        <v>85</v>
      </c>
      <c r="C36"/>
      <c r="D36"/>
      <c r="E36"/>
      <c r="F36" s="22"/>
      <c r="G36"/>
    </row>
    <row r="37" spans="2:7" x14ac:dyDescent="0.25">
      <c r="B37" s="24" t="s">
        <v>86</v>
      </c>
      <c r="C37"/>
      <c r="D37"/>
      <c r="E37"/>
      <c r="F37"/>
      <c r="G37"/>
    </row>
    <row r="38" spans="2:7" x14ac:dyDescent="0.25">
      <c r="C38"/>
      <c r="D38"/>
      <c r="E38"/>
      <c r="F38"/>
      <c r="G38"/>
    </row>
    <row r="39" spans="2:7" x14ac:dyDescent="0.25">
      <c r="B39" s="21"/>
    </row>
    <row r="40" spans="2:7" x14ac:dyDescent="0.25">
      <c r="B40" s="21"/>
    </row>
    <row r="41" spans="2:7" x14ac:dyDescent="0.25">
      <c r="B41" s="21"/>
    </row>
    <row r="42" spans="2:7" x14ac:dyDescent="0.25">
      <c r="B42" s="21"/>
    </row>
  </sheetData>
  <mergeCells count="3">
    <mergeCell ref="B2:E2"/>
    <mergeCell ref="B5:E5"/>
    <mergeCell ref="B20:E20"/>
  </mergeCells>
  <phoneticPr fontId="4" type="noConversion"/>
  <pageMargins left="0.39370078740157483" right="0.39370078740157483" top="0.39370078740157483" bottom="0.39370078740157483" header="0.19685039370078741" footer="0.19685039370078741"/>
  <pageSetup paperSize="9" orientation="portrait" r:id="rId1"/>
  <headerFooter>
    <oddHeader>&amp;LAgencija za osiguranje u BiH&amp;CStatistika tržišta osiguranja&amp;RGodišnje izvješće</oddHeader>
    <oddFooter>&amp;CU izvješće su uključeni podatci zaključno s 31.12.2014. godine.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X26"/>
  <sheetViews>
    <sheetView showGridLines="0" zoomScaleNormal="100" zoomScaleSheetLayoutView="100" workbookViewId="0">
      <selection activeCell="B2" sqref="B2:BW2"/>
    </sheetView>
  </sheetViews>
  <sheetFormatPr defaultRowHeight="15" x14ac:dyDescent="0.25"/>
  <cols>
    <col min="1" max="1" width="3.5703125" style="13" customWidth="1"/>
    <col min="2" max="2" width="4.7109375" style="13" customWidth="1"/>
    <col min="3" max="3" width="34.140625" style="13" customWidth="1"/>
    <col min="4" max="4" width="10" style="13" customWidth="1"/>
    <col min="5" max="5" width="9.5703125" style="13" customWidth="1"/>
    <col min="6" max="6" width="10.5703125" style="13" customWidth="1"/>
    <col min="7" max="7" width="10.85546875" style="13" customWidth="1"/>
    <col min="8" max="8" width="11" style="13" customWidth="1"/>
    <col min="9" max="9" width="10" style="13" customWidth="1"/>
    <col min="10" max="11" width="11.42578125" style="13" customWidth="1"/>
    <col min="12" max="12" width="9.85546875" style="13" customWidth="1"/>
    <col min="13" max="13" width="11.42578125" style="13" customWidth="1"/>
    <col min="14" max="14" width="10" style="13" customWidth="1"/>
    <col min="15" max="15" width="11.140625" style="13" customWidth="1"/>
    <col min="16" max="17" width="10.5703125" style="13" customWidth="1"/>
    <col min="18" max="18" width="11.140625" style="13" customWidth="1"/>
    <col min="19" max="19" width="11.28515625" style="13" customWidth="1"/>
    <col min="20" max="20" width="10.85546875" style="13" customWidth="1"/>
    <col min="21" max="21" width="11.42578125" style="13" customWidth="1"/>
    <col min="22" max="22" width="11.140625" style="13" customWidth="1"/>
    <col min="23" max="24" width="11.28515625" style="13" customWidth="1"/>
    <col min="25" max="25" width="10.28515625" style="13" customWidth="1"/>
    <col min="26" max="26" width="10.42578125" style="13" customWidth="1"/>
    <col min="27" max="27" width="11" style="13" customWidth="1"/>
    <col min="28" max="28" width="11.140625" style="13" customWidth="1"/>
    <col min="29" max="29" width="11" style="13" customWidth="1"/>
    <col min="30" max="31" width="11.5703125" style="13" customWidth="1"/>
    <col min="32" max="32" width="11.28515625" style="13" customWidth="1"/>
    <col min="33" max="33" width="11.140625" style="13" customWidth="1"/>
    <col min="34" max="34" width="11.28515625" style="13" customWidth="1"/>
    <col min="35" max="35" width="11.140625" style="13" customWidth="1"/>
    <col min="36" max="36" width="11.7109375" style="13" customWidth="1"/>
    <col min="37" max="38" width="8.7109375" style="13" customWidth="1"/>
    <col min="39" max="39" width="10" style="13" customWidth="1"/>
    <col min="40" max="40" width="9.140625" style="13" customWidth="1"/>
    <col min="41" max="41" width="9.5703125" style="13" customWidth="1"/>
    <col min="42" max="42" width="9.85546875" style="13" customWidth="1"/>
    <col min="43" max="43" width="9.140625" style="13" customWidth="1"/>
    <col min="44" max="44" width="9.42578125" style="13" customWidth="1"/>
    <col min="45" max="46" width="9.5703125" style="13" customWidth="1"/>
    <col min="47" max="47" width="8.7109375" style="13" customWidth="1"/>
    <col min="48" max="48" width="9.28515625" style="13" customWidth="1"/>
    <col min="49" max="49" width="9.5703125" style="13" customWidth="1"/>
    <col min="50" max="50" width="9.7109375" style="13" customWidth="1"/>
    <col min="51" max="51" width="9.42578125" style="13" customWidth="1"/>
    <col min="52" max="52" width="10" style="13" customWidth="1"/>
    <col min="53" max="53" width="9.28515625" style="13" customWidth="1"/>
    <col min="54" max="54" width="9.42578125" style="13" customWidth="1"/>
    <col min="55" max="56" width="9.5703125" style="13" customWidth="1"/>
    <col min="57" max="57" width="10" style="13" customWidth="1"/>
    <col min="58" max="58" width="9.5703125" style="13" customWidth="1"/>
    <col min="59" max="59" width="9.85546875" style="13" customWidth="1"/>
    <col min="60" max="60" width="10.28515625" style="13" customWidth="1"/>
    <col min="61" max="61" width="9.85546875" style="13" customWidth="1"/>
    <col min="62" max="62" width="10" style="13" customWidth="1"/>
    <col min="63" max="63" width="10.140625" style="13" customWidth="1"/>
    <col min="64" max="64" width="8.85546875" style="13" customWidth="1"/>
    <col min="65" max="65" width="9.7109375" style="13" customWidth="1"/>
    <col min="66" max="66" width="10.5703125" style="13" customWidth="1"/>
    <col min="67" max="67" width="7.28515625" style="13" customWidth="1"/>
    <col min="68" max="68" width="8.42578125" style="13" customWidth="1"/>
    <col min="69" max="69" width="9.28515625" style="13" customWidth="1"/>
    <col min="70" max="71" width="8.7109375" style="13" customWidth="1"/>
    <col min="72" max="72" width="9.28515625" style="13" customWidth="1"/>
    <col min="73" max="73" width="9.5703125" style="13" customWidth="1"/>
    <col min="74" max="74" width="8.7109375" style="13" customWidth="1"/>
    <col min="75" max="75" width="9.42578125" style="13" customWidth="1"/>
    <col min="76" max="76" width="9.140625" style="13" customWidth="1"/>
    <col min="77" max="16384" width="9.140625" style="13"/>
  </cols>
  <sheetData>
    <row r="2" spans="2:76" x14ac:dyDescent="0.25">
      <c r="B2" s="188" t="s">
        <v>66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  <c r="AD2" s="189"/>
      <c r="AE2" s="189"/>
      <c r="AF2" s="189"/>
      <c r="AG2" s="189"/>
      <c r="AH2" s="189"/>
      <c r="AI2" s="189"/>
      <c r="AJ2" s="189"/>
      <c r="AK2" s="189"/>
      <c r="AL2" s="189"/>
      <c r="AM2" s="189"/>
      <c r="AN2" s="189"/>
      <c r="AO2" s="189"/>
      <c r="AP2" s="189"/>
      <c r="AQ2" s="189"/>
      <c r="AR2" s="189"/>
      <c r="AS2" s="189"/>
      <c r="AT2" s="189"/>
      <c r="AU2" s="189"/>
      <c r="AV2" s="189"/>
      <c r="AW2" s="189"/>
      <c r="AX2" s="189"/>
      <c r="AY2" s="189"/>
      <c r="AZ2" s="189"/>
      <c r="BA2" s="189"/>
      <c r="BB2" s="189"/>
      <c r="BC2" s="189"/>
      <c r="BD2" s="189"/>
      <c r="BE2" s="189"/>
      <c r="BF2" s="189"/>
      <c r="BG2" s="189"/>
      <c r="BH2" s="189"/>
      <c r="BI2" s="189"/>
      <c r="BJ2" s="189"/>
      <c r="BK2" s="189"/>
      <c r="BL2" s="189"/>
      <c r="BM2" s="189"/>
      <c r="BN2" s="189"/>
      <c r="BO2" s="189"/>
      <c r="BP2" s="189"/>
      <c r="BQ2" s="189"/>
      <c r="BR2" s="189"/>
      <c r="BS2" s="189"/>
      <c r="BT2" s="189"/>
      <c r="BU2" s="189"/>
      <c r="BV2" s="189"/>
      <c r="BW2" s="190"/>
    </row>
    <row r="3" spans="2:76" ht="15.75" thickBot="1" x14ac:dyDescent="0.3"/>
    <row r="4" spans="2:76" ht="19.5" thickBot="1" x14ac:dyDescent="0.35">
      <c r="B4" s="199" t="s">
        <v>20</v>
      </c>
      <c r="C4" s="202" t="s">
        <v>91</v>
      </c>
      <c r="D4" s="205" t="s">
        <v>27</v>
      </c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  <c r="AA4" s="206"/>
      <c r="AB4" s="206"/>
      <c r="AC4" s="206"/>
      <c r="AD4" s="206"/>
      <c r="AE4" s="206"/>
      <c r="AF4" s="206"/>
      <c r="AG4" s="206"/>
      <c r="AH4" s="206"/>
      <c r="AI4" s="206"/>
      <c r="AJ4" s="206"/>
      <c r="AK4" s="206"/>
      <c r="AL4" s="206"/>
      <c r="AM4" s="207"/>
      <c r="AN4" s="205" t="s">
        <v>77</v>
      </c>
      <c r="AO4" s="206"/>
      <c r="AP4" s="206"/>
      <c r="AQ4" s="206"/>
      <c r="AR4" s="206"/>
      <c r="AS4" s="206"/>
      <c r="AT4" s="206"/>
      <c r="AU4" s="206"/>
      <c r="AV4" s="206"/>
      <c r="AW4" s="206"/>
      <c r="AX4" s="206"/>
      <c r="AY4" s="206"/>
      <c r="AZ4" s="206"/>
      <c r="BA4" s="206"/>
      <c r="BB4" s="206"/>
      <c r="BC4" s="206"/>
      <c r="BD4" s="206"/>
      <c r="BE4" s="206"/>
      <c r="BF4" s="206"/>
      <c r="BG4" s="206"/>
      <c r="BH4" s="206"/>
      <c r="BI4" s="206"/>
      <c r="BJ4" s="206"/>
      <c r="BK4" s="206"/>
      <c r="BL4" s="206"/>
      <c r="BM4" s="206"/>
      <c r="BN4" s="206"/>
      <c r="BO4" s="206"/>
      <c r="BP4" s="206"/>
      <c r="BQ4" s="206"/>
      <c r="BR4" s="206"/>
      <c r="BS4" s="206"/>
      <c r="BT4" s="206"/>
      <c r="BU4" s="206"/>
      <c r="BV4" s="206"/>
      <c r="BW4" s="207"/>
    </row>
    <row r="5" spans="2:76" ht="15" customHeight="1" x14ac:dyDescent="0.25">
      <c r="B5" s="200"/>
      <c r="C5" s="203"/>
      <c r="D5" s="208" t="s">
        <v>2</v>
      </c>
      <c r="E5" s="209"/>
      <c r="F5" s="210"/>
      <c r="G5" s="208" t="s">
        <v>3</v>
      </c>
      <c r="H5" s="209"/>
      <c r="I5" s="210"/>
      <c r="J5" s="197" t="s">
        <v>4</v>
      </c>
      <c r="K5" s="198"/>
      <c r="L5" s="198"/>
      <c r="M5" s="197" t="s">
        <v>9</v>
      </c>
      <c r="N5" s="198"/>
      <c r="O5" s="211"/>
      <c r="P5" s="208" t="s">
        <v>5</v>
      </c>
      <c r="Q5" s="209"/>
      <c r="R5" s="210"/>
      <c r="S5" s="197" t="s">
        <v>6</v>
      </c>
      <c r="T5" s="198"/>
      <c r="U5" s="211"/>
      <c r="V5" s="197" t="s">
        <v>7</v>
      </c>
      <c r="W5" s="198"/>
      <c r="X5" s="211"/>
      <c r="Y5" s="197" t="s">
        <v>80</v>
      </c>
      <c r="Z5" s="198"/>
      <c r="AA5" s="211"/>
      <c r="AB5" s="208" t="s">
        <v>73</v>
      </c>
      <c r="AC5" s="209"/>
      <c r="AD5" s="210"/>
      <c r="AE5" s="208" t="s">
        <v>81</v>
      </c>
      <c r="AF5" s="209"/>
      <c r="AG5" s="210"/>
      <c r="AH5" s="208" t="s">
        <v>8</v>
      </c>
      <c r="AI5" s="209"/>
      <c r="AJ5" s="210"/>
      <c r="AK5" s="197" t="s">
        <v>10</v>
      </c>
      <c r="AL5" s="198"/>
      <c r="AM5" s="211"/>
      <c r="AN5" s="191" t="s">
        <v>11</v>
      </c>
      <c r="AO5" s="192"/>
      <c r="AP5" s="193"/>
      <c r="AQ5" s="194" t="s">
        <v>12</v>
      </c>
      <c r="AR5" s="195"/>
      <c r="AS5" s="196"/>
      <c r="AT5" s="191" t="s">
        <v>13</v>
      </c>
      <c r="AU5" s="192"/>
      <c r="AV5" s="193"/>
      <c r="AW5" s="191" t="s">
        <v>36</v>
      </c>
      <c r="AX5" s="192"/>
      <c r="AY5" s="193"/>
      <c r="AZ5" s="194" t="s">
        <v>14</v>
      </c>
      <c r="BA5" s="195"/>
      <c r="BB5" s="196"/>
      <c r="BC5" s="194" t="s">
        <v>15</v>
      </c>
      <c r="BD5" s="195"/>
      <c r="BE5" s="196"/>
      <c r="BF5" s="191" t="s">
        <v>16</v>
      </c>
      <c r="BG5" s="192"/>
      <c r="BH5" s="193"/>
      <c r="BI5" s="194" t="s">
        <v>17</v>
      </c>
      <c r="BJ5" s="195"/>
      <c r="BK5" s="196"/>
      <c r="BL5" s="194" t="s">
        <v>18</v>
      </c>
      <c r="BM5" s="195"/>
      <c r="BN5" s="196"/>
      <c r="BO5" s="191" t="s">
        <v>76</v>
      </c>
      <c r="BP5" s="192"/>
      <c r="BQ5" s="193"/>
      <c r="BR5" s="191" t="s">
        <v>71</v>
      </c>
      <c r="BS5" s="192"/>
      <c r="BT5" s="193"/>
      <c r="BU5" s="194" t="s">
        <v>84</v>
      </c>
      <c r="BV5" s="195"/>
      <c r="BW5" s="196"/>
    </row>
    <row r="6" spans="2:76" ht="30.75" thickBot="1" x14ac:dyDescent="0.3">
      <c r="B6" s="201"/>
      <c r="C6" s="204"/>
      <c r="D6" s="86" t="s">
        <v>74</v>
      </c>
      <c r="E6" s="50" t="s">
        <v>78</v>
      </c>
      <c r="F6" s="87" t="s">
        <v>19</v>
      </c>
      <c r="G6" s="49" t="s">
        <v>74</v>
      </c>
      <c r="H6" s="50" t="s">
        <v>78</v>
      </c>
      <c r="I6" s="51" t="s">
        <v>19</v>
      </c>
      <c r="J6" s="86" t="s">
        <v>74</v>
      </c>
      <c r="K6" s="50" t="s">
        <v>78</v>
      </c>
      <c r="L6" s="87" t="s">
        <v>19</v>
      </c>
      <c r="M6" s="49" t="s">
        <v>74</v>
      </c>
      <c r="N6" s="50" t="s">
        <v>78</v>
      </c>
      <c r="O6" s="51" t="s">
        <v>19</v>
      </c>
      <c r="P6" s="49" t="s">
        <v>74</v>
      </c>
      <c r="Q6" s="50" t="s">
        <v>78</v>
      </c>
      <c r="R6" s="51" t="s">
        <v>19</v>
      </c>
      <c r="S6" s="86" t="s">
        <v>74</v>
      </c>
      <c r="T6" s="50" t="s">
        <v>78</v>
      </c>
      <c r="U6" s="87" t="s">
        <v>19</v>
      </c>
      <c r="V6" s="49" t="s">
        <v>74</v>
      </c>
      <c r="W6" s="50" t="s">
        <v>78</v>
      </c>
      <c r="X6" s="51" t="s">
        <v>19</v>
      </c>
      <c r="Y6" s="86" t="s">
        <v>74</v>
      </c>
      <c r="Z6" s="50" t="s">
        <v>78</v>
      </c>
      <c r="AA6" s="87" t="s">
        <v>19</v>
      </c>
      <c r="AB6" s="49" t="s">
        <v>74</v>
      </c>
      <c r="AC6" s="50" t="s">
        <v>78</v>
      </c>
      <c r="AD6" s="51" t="s">
        <v>19</v>
      </c>
      <c r="AE6" s="86" t="s">
        <v>74</v>
      </c>
      <c r="AF6" s="50" t="s">
        <v>78</v>
      </c>
      <c r="AG6" s="87" t="s">
        <v>19</v>
      </c>
      <c r="AH6" s="49" t="s">
        <v>74</v>
      </c>
      <c r="AI6" s="50" t="s">
        <v>78</v>
      </c>
      <c r="AJ6" s="51" t="s">
        <v>19</v>
      </c>
      <c r="AK6" s="49" t="s">
        <v>74</v>
      </c>
      <c r="AL6" s="50" t="s">
        <v>78</v>
      </c>
      <c r="AM6" s="87" t="s">
        <v>19</v>
      </c>
      <c r="AN6" s="88" t="s">
        <v>74</v>
      </c>
      <c r="AO6" s="89" t="s">
        <v>78</v>
      </c>
      <c r="AP6" s="90" t="s">
        <v>19</v>
      </c>
      <c r="AQ6" s="88" t="s">
        <v>74</v>
      </c>
      <c r="AR6" s="89" t="s">
        <v>78</v>
      </c>
      <c r="AS6" s="90" t="s">
        <v>19</v>
      </c>
      <c r="AT6" s="88" t="s">
        <v>74</v>
      </c>
      <c r="AU6" s="89" t="s">
        <v>78</v>
      </c>
      <c r="AV6" s="90" t="s">
        <v>19</v>
      </c>
      <c r="AW6" s="88" t="s">
        <v>74</v>
      </c>
      <c r="AX6" s="89" t="s">
        <v>78</v>
      </c>
      <c r="AY6" s="91" t="s">
        <v>19</v>
      </c>
      <c r="AZ6" s="88" t="s">
        <v>74</v>
      </c>
      <c r="BA6" s="89" t="s">
        <v>78</v>
      </c>
      <c r="BB6" s="90" t="s">
        <v>19</v>
      </c>
      <c r="BC6" s="88" t="s">
        <v>74</v>
      </c>
      <c r="BD6" s="89" t="s">
        <v>78</v>
      </c>
      <c r="BE6" s="90" t="s">
        <v>19</v>
      </c>
      <c r="BF6" s="92" t="s">
        <v>74</v>
      </c>
      <c r="BG6" s="89" t="s">
        <v>78</v>
      </c>
      <c r="BH6" s="90" t="s">
        <v>19</v>
      </c>
      <c r="BI6" s="86" t="s">
        <v>74</v>
      </c>
      <c r="BJ6" s="50" t="s">
        <v>78</v>
      </c>
      <c r="BK6" s="87" t="s">
        <v>19</v>
      </c>
      <c r="BL6" s="49" t="s">
        <v>74</v>
      </c>
      <c r="BM6" s="50" t="s">
        <v>78</v>
      </c>
      <c r="BN6" s="51" t="s">
        <v>19</v>
      </c>
      <c r="BO6" s="49" t="s">
        <v>74</v>
      </c>
      <c r="BP6" s="50" t="s">
        <v>78</v>
      </c>
      <c r="BQ6" s="51" t="s">
        <v>19</v>
      </c>
      <c r="BR6" s="49" t="s">
        <v>74</v>
      </c>
      <c r="BS6" s="50" t="s">
        <v>78</v>
      </c>
      <c r="BT6" s="51" t="s">
        <v>19</v>
      </c>
      <c r="BU6" s="88" t="s">
        <v>74</v>
      </c>
      <c r="BV6" s="89" t="s">
        <v>78</v>
      </c>
      <c r="BW6" s="90" t="s">
        <v>19</v>
      </c>
    </row>
    <row r="7" spans="2:76" ht="15" customHeight="1" x14ac:dyDescent="0.25">
      <c r="B7" s="17" t="s">
        <v>37</v>
      </c>
      <c r="C7" s="93" t="s">
        <v>92</v>
      </c>
      <c r="D7" s="31">
        <v>168754.57328124999</v>
      </c>
      <c r="E7" s="94">
        <v>175705</v>
      </c>
      <c r="F7" s="95">
        <f t="shared" ref="F7:F12" si="0">(E7-D7)/D7</f>
        <v>4.1186597693955697E-2</v>
      </c>
      <c r="G7" s="31">
        <v>170248.35529850746</v>
      </c>
      <c r="H7" s="96">
        <v>168958</v>
      </c>
      <c r="I7" s="95">
        <f>(H7-G7)/G7</f>
        <v>-7.5792526526614629E-3</v>
      </c>
      <c r="J7" s="31">
        <v>89124.978199999983</v>
      </c>
      <c r="K7" s="96">
        <v>105601</v>
      </c>
      <c r="L7" s="95">
        <f>(K7-J7)/J7</f>
        <v>0.18486424493734149</v>
      </c>
      <c r="M7" s="31">
        <v>98238.616170212757</v>
      </c>
      <c r="N7" s="94">
        <v>96195</v>
      </c>
      <c r="O7" s="97">
        <f t="shared" ref="O7:O12" si="1">(N7-M7)/M7</f>
        <v>-2.0802574892462795E-2</v>
      </c>
      <c r="P7" s="31">
        <v>211559.20287958116</v>
      </c>
      <c r="Q7" s="96">
        <v>229040</v>
      </c>
      <c r="R7" s="97">
        <f>(Q7-P7)/P7</f>
        <v>8.2628393766301211E-2</v>
      </c>
      <c r="S7" s="52">
        <v>182450.14693877552</v>
      </c>
      <c r="T7" s="94">
        <v>190283</v>
      </c>
      <c r="U7" s="97">
        <f>(T7-S7)/S7</f>
        <v>4.2931470281867938E-2</v>
      </c>
      <c r="V7" s="31">
        <v>115351.34117117105</v>
      </c>
      <c r="W7" s="94">
        <v>113179</v>
      </c>
      <c r="X7" s="95">
        <f>(W7-V7)/V7</f>
        <v>-1.8832387635159709E-2</v>
      </c>
      <c r="Y7" s="31">
        <v>558734.38234301866</v>
      </c>
      <c r="Z7" s="94">
        <v>500729</v>
      </c>
      <c r="AA7" s="97">
        <f t="shared" ref="AA7:AA12" si="2">(Z7-Y7)/Y7</f>
        <v>-0.1038156665780556</v>
      </c>
      <c r="AB7" s="31">
        <v>138652.30265524625</v>
      </c>
      <c r="AC7" s="94">
        <v>138155</v>
      </c>
      <c r="AD7" s="97">
        <f t="shared" ref="AD7:AD12" si="3">(AC7-AB7)/AB7</f>
        <v>-3.5866887583019713E-3</v>
      </c>
      <c r="AE7" s="31">
        <v>131804.48781404956</v>
      </c>
      <c r="AF7" s="94">
        <v>135671</v>
      </c>
      <c r="AG7" s="97">
        <f t="shared" ref="AG7:AG12" si="4">(AF7-AE7)/AE7</f>
        <v>2.9335208914929654E-2</v>
      </c>
      <c r="AH7" s="31">
        <v>217973.40986425339</v>
      </c>
      <c r="AI7" s="94">
        <v>243130</v>
      </c>
      <c r="AJ7" s="97">
        <f t="shared" ref="AJ7:AJ12" si="5">(AI7-AH7)/AH7</f>
        <v>0.1154112795290641</v>
      </c>
      <c r="AK7" s="31">
        <v>92280.37477777779</v>
      </c>
      <c r="AL7" s="94">
        <v>94089</v>
      </c>
      <c r="AM7" s="97">
        <f t="shared" ref="AM7:AM12" si="6">(AL7-AK7)/AK7</f>
        <v>1.9599240104709117E-2</v>
      </c>
      <c r="AN7" s="31">
        <v>122522.41225806452</v>
      </c>
      <c r="AO7" s="94">
        <v>122855</v>
      </c>
      <c r="AP7" s="97">
        <f t="shared" ref="AP7:AP12" si="7">(AO7-AN7)/AN7</f>
        <v>2.7145053366641413E-3</v>
      </c>
      <c r="AQ7" s="31">
        <v>117077.3055</v>
      </c>
      <c r="AR7" s="94">
        <v>119700</v>
      </c>
      <c r="AS7" s="97">
        <f t="shared" ref="AS7:AS12" si="8">(AR7-AQ7)/AQ7</f>
        <v>2.2401391019372219E-2</v>
      </c>
      <c r="AT7" s="31">
        <v>164157.75029126214</v>
      </c>
      <c r="AU7" s="94">
        <v>168819</v>
      </c>
      <c r="AV7" s="97">
        <f t="shared" ref="AV7:AV12" si="9">(AU7-AT7)/AT7</f>
        <v>2.8394941453982442E-2</v>
      </c>
      <c r="AW7" s="31">
        <v>74173.143485477165</v>
      </c>
      <c r="AX7" s="94">
        <v>83502</v>
      </c>
      <c r="AY7" s="97">
        <f t="shared" ref="AY7:AY12" si="10">(AX7-AW7)/AW7</f>
        <v>0.12577135167999712</v>
      </c>
      <c r="AZ7" s="31">
        <v>1636876.5985714288</v>
      </c>
      <c r="BA7" s="94">
        <v>1859869</v>
      </c>
      <c r="BB7" s="97">
        <f t="shared" ref="BB7:BB12" si="11">(BA7-AZ7)/AZ7</f>
        <v>0.1362304291130963</v>
      </c>
      <c r="BC7" s="31">
        <v>88614.291359223324</v>
      </c>
      <c r="BD7" s="94">
        <v>85177</v>
      </c>
      <c r="BE7" s="97">
        <f t="shared" ref="BE7:BE12" si="12">(BD7-BC7)/BC7</f>
        <v>-3.8789356733546304E-2</v>
      </c>
      <c r="BF7" s="31">
        <v>87951.148947368405</v>
      </c>
      <c r="BG7" s="94">
        <v>95798</v>
      </c>
      <c r="BH7" s="97">
        <f t="shared" ref="BH7:BH12" si="13">(BG7-BF7)/BF7</f>
        <v>8.9218289317940527E-2</v>
      </c>
      <c r="BI7" s="31">
        <v>203990.24584615382</v>
      </c>
      <c r="BJ7" s="94">
        <v>194684</v>
      </c>
      <c r="BK7" s="97">
        <f t="shared" ref="BK7:BK12" si="14">(BJ7-BI7)/BI7</f>
        <v>-4.5621033533007463E-2</v>
      </c>
      <c r="BL7" s="31">
        <v>99067.743499999997</v>
      </c>
      <c r="BM7" s="94">
        <v>106266</v>
      </c>
      <c r="BN7" s="95">
        <f t="shared" ref="BN7:BN12" si="15">(BM7-BL7)/BL7</f>
        <v>7.2659942032494193E-2</v>
      </c>
      <c r="BO7" s="31" t="s">
        <v>1</v>
      </c>
      <c r="BP7" s="94">
        <v>139440</v>
      </c>
      <c r="BQ7" s="58" t="s">
        <v>1</v>
      </c>
      <c r="BR7" s="52">
        <v>104081.27743589743</v>
      </c>
      <c r="BS7" s="94">
        <v>119237</v>
      </c>
      <c r="BT7" s="97">
        <f t="shared" ref="BT7:BT12" si="16">(BS7-BR7)/BR7</f>
        <v>0.14561430199044995</v>
      </c>
      <c r="BU7" s="31">
        <v>108659.76640186914</v>
      </c>
      <c r="BV7" s="94">
        <v>110863</v>
      </c>
      <c r="BW7" s="97">
        <f t="shared" ref="BW7:BW12" si="17">(BV7-BU7)/BU7</f>
        <v>2.0276443352384727E-2</v>
      </c>
    </row>
    <row r="8" spans="2:76" ht="15" customHeight="1" x14ac:dyDescent="0.25">
      <c r="B8" s="14" t="s">
        <v>38</v>
      </c>
      <c r="C8" s="98" t="s">
        <v>93</v>
      </c>
      <c r="D8" s="32">
        <v>154525.16749999998</v>
      </c>
      <c r="E8" s="99">
        <v>161517</v>
      </c>
      <c r="F8" s="100">
        <f t="shared" si="0"/>
        <v>4.5247208678806446E-2</v>
      </c>
      <c r="G8" s="32">
        <v>162554.77555970152</v>
      </c>
      <c r="H8" s="101">
        <v>168046</v>
      </c>
      <c r="I8" s="100">
        <f t="shared" ref="I8:I12" si="18">(H8-G8)/G8</f>
        <v>3.3780763569641895E-2</v>
      </c>
      <c r="J8" s="32">
        <v>85818.70759999998</v>
      </c>
      <c r="K8" s="101">
        <v>92807</v>
      </c>
      <c r="L8" s="100">
        <f t="shared" ref="L8:L12" si="19">(K8-J8)/J8</f>
        <v>8.1430874402960846E-2</v>
      </c>
      <c r="M8" s="32">
        <v>93606.761744680873</v>
      </c>
      <c r="N8" s="99">
        <v>88809</v>
      </c>
      <c r="O8" s="102">
        <f t="shared" si="1"/>
        <v>-5.1254435633262374E-2</v>
      </c>
      <c r="P8" s="32">
        <v>171501.4607329843</v>
      </c>
      <c r="Q8" s="101">
        <v>179056</v>
      </c>
      <c r="R8" s="102">
        <f t="shared" ref="R8:R12" si="20">(Q8-P8)/P8</f>
        <v>4.4049416458193248E-2</v>
      </c>
      <c r="S8" s="53">
        <v>170401.71428571429</v>
      </c>
      <c r="T8" s="99">
        <v>170708</v>
      </c>
      <c r="U8" s="102">
        <f t="shared" ref="U8:U12" si="21">(T8-S8)/S8</f>
        <v>1.7974332920862388E-3</v>
      </c>
      <c r="V8" s="32">
        <v>136652.16666666666</v>
      </c>
      <c r="W8" s="99">
        <v>132548</v>
      </c>
      <c r="X8" s="100">
        <f t="shared" ref="X8:X12" si="22">(W8-V8)/V8</f>
        <v>-3.0033674304468821E-2</v>
      </c>
      <c r="Y8" s="32">
        <v>603784.41936170217</v>
      </c>
      <c r="Z8" s="99">
        <v>554251</v>
      </c>
      <c r="AA8" s="102">
        <f t="shared" si="2"/>
        <v>-8.2038253676812334E-2</v>
      </c>
      <c r="AB8" s="32">
        <v>122863.33832976445</v>
      </c>
      <c r="AC8" s="99">
        <v>136894</v>
      </c>
      <c r="AD8" s="102">
        <f t="shared" si="3"/>
        <v>0.11419730133473456</v>
      </c>
      <c r="AE8" s="32">
        <v>117590.95041322314</v>
      </c>
      <c r="AF8" s="99">
        <v>120453</v>
      </c>
      <c r="AG8" s="102">
        <f t="shared" si="4"/>
        <v>2.4339029293660882E-2</v>
      </c>
      <c r="AH8" s="32">
        <v>216085.18099547512</v>
      </c>
      <c r="AI8" s="99">
        <v>249042</v>
      </c>
      <c r="AJ8" s="102">
        <f t="shared" si="5"/>
        <v>0.15251771941369272</v>
      </c>
      <c r="AK8" s="32">
        <v>88148.561111111107</v>
      </c>
      <c r="AL8" s="99">
        <v>91380</v>
      </c>
      <c r="AM8" s="102">
        <f t="shared" si="6"/>
        <v>3.665900892943301E-2</v>
      </c>
      <c r="AN8" s="32">
        <v>156512.75806451612</v>
      </c>
      <c r="AO8" s="99">
        <v>146698</v>
      </c>
      <c r="AP8" s="102">
        <f t="shared" si="7"/>
        <v>-6.2708996927077224E-2</v>
      </c>
      <c r="AQ8" s="32">
        <v>130561.10833333334</v>
      </c>
      <c r="AR8" s="99">
        <v>138394</v>
      </c>
      <c r="AS8" s="102">
        <f t="shared" si="8"/>
        <v>5.9994065358794604E-2</v>
      </c>
      <c r="AT8" s="32">
        <v>173315</v>
      </c>
      <c r="AU8" s="99">
        <v>172997</v>
      </c>
      <c r="AV8" s="102">
        <f t="shared" si="9"/>
        <v>-1.834809450999625E-3</v>
      </c>
      <c r="AW8" s="32">
        <v>104575.65560165975</v>
      </c>
      <c r="AX8" s="99">
        <v>127374</v>
      </c>
      <c r="AY8" s="102">
        <f t="shared" si="10"/>
        <v>0.21800814221219586</v>
      </c>
      <c r="AZ8" s="32">
        <v>2100922.8571428573</v>
      </c>
      <c r="BA8" s="99">
        <v>2415077</v>
      </c>
      <c r="BB8" s="102">
        <f t="shared" si="11"/>
        <v>0.14953149840274266</v>
      </c>
      <c r="BC8" s="32">
        <v>101040.55339805825</v>
      </c>
      <c r="BD8" s="99">
        <v>110839</v>
      </c>
      <c r="BE8" s="102">
        <f t="shared" si="12"/>
        <v>9.6975385351858595E-2</v>
      </c>
      <c r="BF8" s="32">
        <v>87718.701754385969</v>
      </c>
      <c r="BG8" s="99">
        <v>99140</v>
      </c>
      <c r="BH8" s="102">
        <f t="shared" si="13"/>
        <v>0.13020368538506055</v>
      </c>
      <c r="BI8" s="32">
        <v>222608.27692307692</v>
      </c>
      <c r="BJ8" s="99">
        <v>218150</v>
      </c>
      <c r="BK8" s="102">
        <f t="shared" si="14"/>
        <v>-2.0027453537217271E-2</v>
      </c>
      <c r="BL8" s="32">
        <v>108574.1</v>
      </c>
      <c r="BM8" s="99">
        <v>102133</v>
      </c>
      <c r="BN8" s="100">
        <f t="shared" si="15"/>
        <v>-5.9324461358648196E-2</v>
      </c>
      <c r="BO8" s="32" t="s">
        <v>1</v>
      </c>
      <c r="BP8" s="99">
        <v>61957</v>
      </c>
      <c r="BQ8" s="59" t="s">
        <v>1</v>
      </c>
      <c r="BR8" s="53">
        <v>128836.24358974359</v>
      </c>
      <c r="BS8" s="99">
        <v>152428</v>
      </c>
      <c r="BT8" s="102">
        <f t="shared" si="16"/>
        <v>0.18311428331751284</v>
      </c>
      <c r="BU8" s="32">
        <v>168625.02803738319</v>
      </c>
      <c r="BV8" s="99">
        <v>377670</v>
      </c>
      <c r="BW8" s="102">
        <f t="shared" si="17"/>
        <v>1.2397031116654447</v>
      </c>
    </row>
    <row r="9" spans="2:76" ht="15" customHeight="1" x14ac:dyDescent="0.25">
      <c r="B9" s="14" t="s">
        <v>39</v>
      </c>
      <c r="C9" s="98" t="s">
        <v>94</v>
      </c>
      <c r="D9" s="83">
        <v>351.13015624997206</v>
      </c>
      <c r="E9" s="99">
        <v>162</v>
      </c>
      <c r="F9" s="100">
        <f t="shared" si="0"/>
        <v>-0.5386326206494465</v>
      </c>
      <c r="G9" s="83">
        <v>923.71093283588095</v>
      </c>
      <c r="H9" s="101">
        <v>5881</v>
      </c>
      <c r="I9" s="100">
        <f t="shared" si="18"/>
        <v>5.3667103970987622</v>
      </c>
      <c r="J9" s="83">
        <v>975.58249999998134</v>
      </c>
      <c r="K9" s="101">
        <v>-21370</v>
      </c>
      <c r="L9" s="100">
        <f t="shared" si="19"/>
        <v>-22.904861967081626</v>
      </c>
      <c r="M9" s="83">
        <v>373.0028510638374</v>
      </c>
      <c r="N9" s="99">
        <v>169</v>
      </c>
      <c r="O9" s="102">
        <f t="shared" si="1"/>
        <v>-0.54692035324127708</v>
      </c>
      <c r="P9" s="83">
        <v>5537.7853403141362</v>
      </c>
      <c r="Q9" s="101">
        <v>806</v>
      </c>
      <c r="R9" s="102">
        <f t="shared" si="20"/>
        <v>-0.85445445237242101</v>
      </c>
      <c r="S9" s="103">
        <v>12475.228571428572</v>
      </c>
      <c r="T9" s="99">
        <v>14266</v>
      </c>
      <c r="U9" s="102">
        <f t="shared" si="21"/>
        <v>0.14354618180485668</v>
      </c>
      <c r="V9" s="83">
        <v>6117.7162162162158</v>
      </c>
      <c r="W9" s="99">
        <v>6037</v>
      </c>
      <c r="X9" s="100">
        <f t="shared" si="22"/>
        <v>-1.3193847730671376E-2</v>
      </c>
      <c r="Y9" s="83">
        <v>49069.0246808511</v>
      </c>
      <c r="Z9" s="99">
        <v>38166</v>
      </c>
      <c r="AA9" s="102">
        <f t="shared" si="2"/>
        <v>-0.22219770520741453</v>
      </c>
      <c r="AB9" s="83">
        <v>2751.3404710920772</v>
      </c>
      <c r="AC9" s="99">
        <v>1093</v>
      </c>
      <c r="AD9" s="102">
        <f t="shared" si="3"/>
        <v>-0.60273909700235662</v>
      </c>
      <c r="AE9" s="83">
        <v>6217.9173553719011</v>
      </c>
      <c r="AF9" s="99">
        <v>1562</v>
      </c>
      <c r="AG9" s="102">
        <f t="shared" si="4"/>
        <v>-0.74879048550709226</v>
      </c>
      <c r="AH9" s="83">
        <v>3695.5972850678731</v>
      </c>
      <c r="AI9" s="99">
        <v>4333</v>
      </c>
      <c r="AJ9" s="102">
        <f t="shared" si="5"/>
        <v>0.17247623746980331</v>
      </c>
      <c r="AK9" s="83">
        <v>1071.2444444444445</v>
      </c>
      <c r="AL9" s="99">
        <v>2464</v>
      </c>
      <c r="AM9" s="102">
        <f t="shared" si="6"/>
        <v>1.300128614695266</v>
      </c>
      <c r="AN9" s="35">
        <v>21887.516129032258</v>
      </c>
      <c r="AO9" s="99">
        <v>-108242</v>
      </c>
      <c r="AP9" s="102">
        <f t="shared" si="7"/>
        <v>-5.9453761387033115</v>
      </c>
      <c r="AQ9" s="35">
        <v>38273.23333333333</v>
      </c>
      <c r="AR9" s="99">
        <v>41489</v>
      </c>
      <c r="AS9" s="102">
        <f t="shared" si="8"/>
        <v>8.402129599711558E-2</v>
      </c>
      <c r="AT9" s="32">
        <v>31724.349514563106</v>
      </c>
      <c r="AU9" s="99">
        <v>32285</v>
      </c>
      <c r="AV9" s="102">
        <f t="shared" si="9"/>
        <v>1.7672560478490716E-2</v>
      </c>
      <c r="AW9" s="32">
        <v>1403.0746887966804</v>
      </c>
      <c r="AX9" s="99">
        <v>-19207</v>
      </c>
      <c r="AY9" s="104">
        <f t="shared" si="10"/>
        <v>-14.689221360320104</v>
      </c>
      <c r="AZ9" s="32">
        <v>123371.14285714286</v>
      </c>
      <c r="BA9" s="99">
        <v>111466</v>
      </c>
      <c r="BB9" s="102">
        <f t="shared" si="11"/>
        <v>-9.6498602358967928E-2</v>
      </c>
      <c r="BC9" s="35">
        <v>3841.0679611650485</v>
      </c>
      <c r="BD9" s="99">
        <v>3778</v>
      </c>
      <c r="BE9" s="102">
        <f t="shared" si="12"/>
        <v>-1.6419381745570338E-2</v>
      </c>
      <c r="BF9" s="32">
        <v>8874.8070175438588</v>
      </c>
      <c r="BG9" s="99">
        <v>16711</v>
      </c>
      <c r="BH9" s="102">
        <f t="shared" si="13"/>
        <v>0.88297052172125334</v>
      </c>
      <c r="BI9" s="32">
        <v>119931.92307692308</v>
      </c>
      <c r="BJ9" s="99">
        <v>110233</v>
      </c>
      <c r="BK9" s="102">
        <f t="shared" si="14"/>
        <v>-8.0870237282047841E-2</v>
      </c>
      <c r="BL9" s="32">
        <v>10619.366666666667</v>
      </c>
      <c r="BM9" s="99">
        <v>10062</v>
      </c>
      <c r="BN9" s="100">
        <f t="shared" si="15"/>
        <v>-5.248586701655153E-2</v>
      </c>
      <c r="BO9" s="32" t="s">
        <v>1</v>
      </c>
      <c r="BP9" s="99">
        <v>-39414</v>
      </c>
      <c r="BQ9" s="59" t="s">
        <v>1</v>
      </c>
      <c r="BR9" s="53">
        <v>1099.7948717948718</v>
      </c>
      <c r="BS9" s="99">
        <v>5694</v>
      </c>
      <c r="BT9" s="102">
        <f t="shared" si="16"/>
        <v>4.1773291056607293</v>
      </c>
      <c r="BU9" s="32">
        <v>-27010.285046728972</v>
      </c>
      <c r="BV9" s="99">
        <v>-19529</v>
      </c>
      <c r="BW9" s="102">
        <f t="shared" si="17"/>
        <v>-0.27697912235231958</v>
      </c>
    </row>
    <row r="10" spans="2:76" ht="15" customHeight="1" x14ac:dyDescent="0.25">
      <c r="B10" s="14" t="s">
        <v>40</v>
      </c>
      <c r="C10" s="98" t="s">
        <v>21</v>
      </c>
      <c r="D10" s="84">
        <v>4.2398692381037271E-3</v>
      </c>
      <c r="E10" s="105">
        <v>2.0999999999999999E-3</v>
      </c>
      <c r="F10" s="100">
        <f t="shared" si="0"/>
        <v>-0.50470170609808229</v>
      </c>
      <c r="G10" s="33">
        <v>1.2588510592166025E-2</v>
      </c>
      <c r="H10" s="106">
        <v>7.3800000000000004E-2</v>
      </c>
      <c r="I10" s="100">
        <f t="shared" si="18"/>
        <v>4.8624886129044205</v>
      </c>
      <c r="J10" s="33">
        <v>1.4816036952235339E-2</v>
      </c>
      <c r="K10" s="106">
        <v>-0.51690000000000003</v>
      </c>
      <c r="L10" s="100">
        <f t="shared" si="19"/>
        <v>-35.88787195026628</v>
      </c>
      <c r="M10" s="33">
        <v>9.4212012957994376E-3</v>
      </c>
      <c r="N10" s="107">
        <v>4.1999999999999997E-3</v>
      </c>
      <c r="O10" s="102">
        <f t="shared" si="1"/>
        <v>-0.55419697890622255</v>
      </c>
      <c r="P10" s="33">
        <v>5.1377386803621611E-2</v>
      </c>
      <c r="Q10" s="106">
        <v>1.2200000000000001E-2</v>
      </c>
      <c r="R10" s="102">
        <f t="shared" si="20"/>
        <v>-0.76254144558516124</v>
      </c>
      <c r="S10" s="54">
        <v>0.19180191313000178</v>
      </c>
      <c r="T10" s="107">
        <v>0.21879999999999999</v>
      </c>
      <c r="U10" s="102">
        <f t="shared" si="21"/>
        <v>0.14076025848448723</v>
      </c>
      <c r="V10" s="33">
        <v>6.964644251015864E-2</v>
      </c>
      <c r="W10" s="107">
        <v>7.0199999999999999E-2</v>
      </c>
      <c r="X10" s="100">
        <f t="shared" si="22"/>
        <v>7.9481086167554945E-3</v>
      </c>
      <c r="Y10" s="33">
        <v>0.17830130666780306</v>
      </c>
      <c r="Z10" s="107">
        <v>0.15790000000000001</v>
      </c>
      <c r="AA10" s="102">
        <f t="shared" si="2"/>
        <v>-0.11442039909339055</v>
      </c>
      <c r="AB10" s="33">
        <v>4.2245006201113294E-2</v>
      </c>
      <c r="AC10" s="107">
        <v>1.47E-2</v>
      </c>
      <c r="AD10" s="102">
        <f t="shared" si="3"/>
        <v>-0.65202987709319815</v>
      </c>
      <c r="AE10" s="33">
        <v>3.7438238771428163E-2</v>
      </c>
      <c r="AF10" s="107">
        <v>9.1000000000000004E-3</v>
      </c>
      <c r="AG10" s="102">
        <f t="shared" si="4"/>
        <v>-0.75693301024232817</v>
      </c>
      <c r="AH10" s="33">
        <v>5.8910496945223489E-2</v>
      </c>
      <c r="AI10" s="107">
        <v>5.9900000000000002E-2</v>
      </c>
      <c r="AJ10" s="102">
        <f t="shared" si="5"/>
        <v>1.6796718854647893E-2</v>
      </c>
      <c r="AK10" s="33">
        <v>3.6760744411556232E-2</v>
      </c>
      <c r="AL10" s="107">
        <v>8.1100000000000005E-2</v>
      </c>
      <c r="AM10" s="102">
        <f t="shared" si="6"/>
        <v>1.2061577179189313</v>
      </c>
      <c r="AN10" s="33">
        <v>0.15348698326379237</v>
      </c>
      <c r="AO10" s="108">
        <v>-111.5377</v>
      </c>
      <c r="AP10" s="109">
        <f t="shared" si="7"/>
        <v>-727.69159057158811</v>
      </c>
      <c r="AQ10" s="33">
        <v>0.44620477693346111</v>
      </c>
      <c r="AR10" s="106">
        <v>0.43840000000000001</v>
      </c>
      <c r="AS10" s="102">
        <f t="shared" si="8"/>
        <v>-1.7491468798472683E-2</v>
      </c>
      <c r="AT10" s="33">
        <v>0.35864037916830888</v>
      </c>
      <c r="AU10" s="106">
        <v>0.3639</v>
      </c>
      <c r="AV10" s="102">
        <f t="shared" si="9"/>
        <v>1.4665445212522488E-2</v>
      </c>
      <c r="AW10" s="33">
        <v>2.4906426242607055E-2</v>
      </c>
      <c r="AX10" s="106">
        <v>-0.43809999999999999</v>
      </c>
      <c r="AY10" s="104">
        <f t="shared" si="10"/>
        <v>-18.589837888927988</v>
      </c>
      <c r="AZ10" s="33">
        <v>7.8499482016750527E-2</v>
      </c>
      <c r="BA10" s="106">
        <v>7.0499999999999993E-2</v>
      </c>
      <c r="BB10" s="102">
        <f t="shared" si="11"/>
        <v>-0.10190490193353853</v>
      </c>
      <c r="BC10" s="33">
        <v>4.6946941756150017E-2</v>
      </c>
      <c r="BD10" s="106">
        <v>5.5500000000000001E-2</v>
      </c>
      <c r="BE10" s="102">
        <f t="shared" si="12"/>
        <v>0.18218563177716554</v>
      </c>
      <c r="BF10" s="33">
        <v>7.8322761046710571E-2</v>
      </c>
      <c r="BG10" s="106">
        <v>0.1641</v>
      </c>
      <c r="BH10" s="102">
        <f t="shared" si="13"/>
        <v>1.0951763932598484</v>
      </c>
      <c r="BI10" s="33">
        <v>0.45311877334595657</v>
      </c>
      <c r="BJ10" s="106">
        <v>0.43259999999999998</v>
      </c>
      <c r="BK10" s="102">
        <f t="shared" si="14"/>
        <v>-4.5283432408770419E-2</v>
      </c>
      <c r="BL10" s="33">
        <v>0.10635862890009071</v>
      </c>
      <c r="BM10" s="106">
        <v>0.11609999999999999</v>
      </c>
      <c r="BN10" s="100">
        <f t="shared" si="15"/>
        <v>9.1589852188297433E-2</v>
      </c>
      <c r="BO10" s="56">
        <v>-2.3455135411302057E-2</v>
      </c>
      <c r="BP10" s="106">
        <v>-0.63200000000000001</v>
      </c>
      <c r="BQ10" s="60" t="s">
        <v>1</v>
      </c>
      <c r="BR10" s="54">
        <v>1.4219389748427329E-2</v>
      </c>
      <c r="BS10" s="106">
        <v>7.2499999999999995E-2</v>
      </c>
      <c r="BT10" s="102">
        <f t="shared" si="16"/>
        <v>4.0986716928564757</v>
      </c>
      <c r="BU10" s="33">
        <v>-0.31145950614909068</v>
      </c>
      <c r="BV10" s="106">
        <v>-0.35420000000000001</v>
      </c>
      <c r="BW10" s="102">
        <f t="shared" si="17"/>
        <v>0.13722648693358597</v>
      </c>
    </row>
    <row r="11" spans="2:76" ht="15" customHeight="1" x14ac:dyDescent="0.25">
      <c r="B11" s="14" t="s">
        <v>41</v>
      </c>
      <c r="C11" s="98" t="s">
        <v>95</v>
      </c>
      <c r="D11" s="84">
        <v>2.2723169431281935E-3</v>
      </c>
      <c r="E11" s="105">
        <v>1E-3</v>
      </c>
      <c r="F11" s="100">
        <f t="shared" si="0"/>
        <v>-0.55992054584456585</v>
      </c>
      <c r="G11" s="84">
        <v>5.6824595257530868E-3</v>
      </c>
      <c r="H11" s="106">
        <v>3.5000000000000003E-2</v>
      </c>
      <c r="I11" s="100">
        <f t="shared" si="18"/>
        <v>5.1593047590359227</v>
      </c>
      <c r="J11" s="84">
        <v>1.1367946771549628E-2</v>
      </c>
      <c r="K11" s="106">
        <v>-0.2303</v>
      </c>
      <c r="L11" s="100">
        <f t="shared" si="19"/>
        <v>-21.258715547152981</v>
      </c>
      <c r="M11" s="84">
        <v>3.9847853307993846E-3</v>
      </c>
      <c r="N11" s="107">
        <v>1.9E-3</v>
      </c>
      <c r="O11" s="102">
        <f t="shared" si="1"/>
        <v>-0.52318635954754378</v>
      </c>
      <c r="P11" s="84">
        <v>3.2290018502734961E-2</v>
      </c>
      <c r="Q11" s="106">
        <v>4.4999999999999997E-3</v>
      </c>
      <c r="R11" s="102">
        <f t="shared" si="20"/>
        <v>-0.86063804826810952</v>
      </c>
      <c r="S11" s="110">
        <v>7.3210698752192299E-2</v>
      </c>
      <c r="T11" s="107">
        <v>8.3599999999999994E-2</v>
      </c>
      <c r="U11" s="102">
        <f t="shared" si="21"/>
        <v>0.14190960371753844</v>
      </c>
      <c r="V11" s="84">
        <v>4.4768527023351622E-2</v>
      </c>
      <c r="W11" s="107">
        <v>4.5499999999999999E-2</v>
      </c>
      <c r="X11" s="100">
        <f t="shared" si="22"/>
        <v>1.6339000304093878E-2</v>
      </c>
      <c r="Y11" s="84">
        <v>8.1269113788535643E-2</v>
      </c>
      <c r="Z11" s="107">
        <v>6.8900000000000003E-2</v>
      </c>
      <c r="AA11" s="102">
        <f t="shared" si="2"/>
        <v>-0.1521994422225447</v>
      </c>
      <c r="AB11" s="84">
        <v>2.2393502475958255E-2</v>
      </c>
      <c r="AC11" s="107">
        <v>8.0000000000000002E-3</v>
      </c>
      <c r="AD11" s="102">
        <f t="shared" si="3"/>
        <v>-0.642753517070908</v>
      </c>
      <c r="AE11" s="84">
        <v>5.2877515944226045E-2</v>
      </c>
      <c r="AF11" s="107">
        <v>1.2999999999999999E-2</v>
      </c>
      <c r="AG11" s="102">
        <f t="shared" si="4"/>
        <v>-0.75414881414414225</v>
      </c>
      <c r="AH11" s="84">
        <v>1.7102502207892081E-2</v>
      </c>
      <c r="AI11" s="107">
        <v>1.7399999999999999E-2</v>
      </c>
      <c r="AJ11" s="102">
        <f t="shared" si="5"/>
        <v>1.7394986329581384E-2</v>
      </c>
      <c r="AK11" s="84">
        <v>1.2152716175300272E-2</v>
      </c>
      <c r="AL11" s="107">
        <v>2.7E-2</v>
      </c>
      <c r="AM11" s="102">
        <f t="shared" si="6"/>
        <v>1.22172554764967</v>
      </c>
      <c r="AN11" s="33">
        <v>0.13984493276905902</v>
      </c>
      <c r="AO11" s="111">
        <v>-0.7379</v>
      </c>
      <c r="AP11" s="102">
        <f t="shared" si="7"/>
        <v>-6.2765587239301235</v>
      </c>
      <c r="AQ11" s="33">
        <v>0.29314421286635062</v>
      </c>
      <c r="AR11" s="106">
        <v>0.29980000000000001</v>
      </c>
      <c r="AS11" s="102">
        <f t="shared" si="8"/>
        <v>2.2704821864192416E-2</v>
      </c>
      <c r="AT11" s="33">
        <v>0.18304445382432627</v>
      </c>
      <c r="AU11" s="106">
        <v>0.18659999999999999</v>
      </c>
      <c r="AV11" s="102">
        <f t="shared" si="9"/>
        <v>1.942449553312384E-2</v>
      </c>
      <c r="AW11" s="33">
        <v>1.3416838562706672E-2</v>
      </c>
      <c r="AX11" s="106">
        <v>-0.15079999999999999</v>
      </c>
      <c r="AY11" s="104">
        <f t="shared" si="10"/>
        <v>-12.239607549513368</v>
      </c>
      <c r="AZ11" s="33">
        <v>5.8722357385801886E-2</v>
      </c>
      <c r="BA11" s="106">
        <v>4.6199999999999998E-2</v>
      </c>
      <c r="BB11" s="102">
        <f t="shared" si="11"/>
        <v>-0.21324684401770272</v>
      </c>
      <c r="BC11" s="33">
        <v>3.8015112071217778E-2</v>
      </c>
      <c r="BD11" s="106">
        <v>3.4099999999999998E-2</v>
      </c>
      <c r="BE11" s="102">
        <f t="shared" si="12"/>
        <v>-0.10298830801506469</v>
      </c>
      <c r="BF11" s="33">
        <v>0.10117348797971826</v>
      </c>
      <c r="BG11" s="106">
        <v>0.1686</v>
      </c>
      <c r="BH11" s="102">
        <f t="shared" si="13"/>
        <v>0.66644447440418775</v>
      </c>
      <c r="BI11" s="33">
        <v>0.53875769910552773</v>
      </c>
      <c r="BJ11" s="106">
        <v>0.50529999999999997</v>
      </c>
      <c r="BK11" s="102">
        <f t="shared" si="14"/>
        <v>-6.210157026261693E-2</v>
      </c>
      <c r="BL11" s="33">
        <v>9.7807549559855128E-2</v>
      </c>
      <c r="BM11" s="106">
        <v>9.8500000000000004E-2</v>
      </c>
      <c r="BN11" s="100">
        <f t="shared" si="15"/>
        <v>7.0797238378937028E-3</v>
      </c>
      <c r="BO11" s="56" t="s">
        <v>1</v>
      </c>
      <c r="BP11" s="111">
        <v>-0.6361</v>
      </c>
      <c r="BQ11" s="60" t="s">
        <v>1</v>
      </c>
      <c r="BR11" s="54">
        <v>8.5363779721564659E-3</v>
      </c>
      <c r="BS11" s="106">
        <v>3.7400000000000003E-2</v>
      </c>
      <c r="BT11" s="102">
        <f t="shared" si="16"/>
        <v>3.3812492982374338</v>
      </c>
      <c r="BU11" s="33">
        <v>-0.1601795733474449</v>
      </c>
      <c r="BV11" s="106">
        <v>-5.1700000000000003E-2</v>
      </c>
      <c r="BW11" s="102">
        <f t="shared" si="17"/>
        <v>-0.6772372474244408</v>
      </c>
    </row>
    <row r="12" spans="2:76" ht="15" customHeight="1" thickBot="1" x14ac:dyDescent="0.3">
      <c r="B12" s="15" t="s">
        <v>42</v>
      </c>
      <c r="C12" s="112" t="s">
        <v>22</v>
      </c>
      <c r="D12" s="85">
        <v>0.49003311779692155</v>
      </c>
      <c r="E12" s="113">
        <v>0.58550000000000002</v>
      </c>
      <c r="F12" s="114">
        <f t="shared" si="0"/>
        <v>0.19481720466623983</v>
      </c>
      <c r="G12" s="85">
        <v>0.4198032936834723</v>
      </c>
      <c r="H12" s="115">
        <v>0.49609999999999999</v>
      </c>
      <c r="I12" s="114">
        <f t="shared" si="18"/>
        <v>0.18174394404359934</v>
      </c>
      <c r="J12" s="85">
        <v>0.33818103867990623</v>
      </c>
      <c r="K12" s="115">
        <v>0.35189999999999999</v>
      </c>
      <c r="L12" s="114">
        <f t="shared" si="19"/>
        <v>4.056691461368115E-2</v>
      </c>
      <c r="M12" s="85">
        <v>0.45172709524444588</v>
      </c>
      <c r="N12" s="116">
        <v>0.437</v>
      </c>
      <c r="O12" s="117">
        <f t="shared" si="1"/>
        <v>-3.2601753136983096E-2</v>
      </c>
      <c r="P12" s="85">
        <v>0.47467680178714972</v>
      </c>
      <c r="Q12" s="115">
        <v>0.46939999999999998</v>
      </c>
      <c r="R12" s="117">
        <f t="shared" si="20"/>
        <v>-1.1116620334683866E-2</v>
      </c>
      <c r="S12" s="118">
        <v>0.41764728306212628</v>
      </c>
      <c r="T12" s="116">
        <v>0.41570000000000001</v>
      </c>
      <c r="U12" s="117">
        <f t="shared" si="21"/>
        <v>-4.6625062369593014E-3</v>
      </c>
      <c r="V12" s="85">
        <v>0.43851434868175682</v>
      </c>
      <c r="W12" s="116">
        <v>0.48670000000000002</v>
      </c>
      <c r="X12" s="114">
        <f t="shared" si="22"/>
        <v>0.10988386460579194</v>
      </c>
      <c r="Y12" s="85">
        <v>0.10440034815459402</v>
      </c>
      <c r="Z12" s="116">
        <v>0.11840000000000001</v>
      </c>
      <c r="AA12" s="117">
        <f t="shared" si="2"/>
        <v>0.13409583485943521</v>
      </c>
      <c r="AB12" s="85">
        <v>0.46454515909390287</v>
      </c>
      <c r="AC12" s="116">
        <v>0.46920000000000001</v>
      </c>
      <c r="AD12" s="117">
        <f t="shared" si="3"/>
        <v>1.0020211845876125E-2</v>
      </c>
      <c r="AE12" s="85">
        <v>0.44960153562882127</v>
      </c>
      <c r="AF12" s="116">
        <v>0.58609999999999995</v>
      </c>
      <c r="AG12" s="117">
        <f t="shared" si="4"/>
        <v>0.30359875034739225</v>
      </c>
      <c r="AH12" s="85">
        <v>0.32793768814789714</v>
      </c>
      <c r="AI12" s="116">
        <v>0.39710000000000001</v>
      </c>
      <c r="AJ12" s="117">
        <f t="shared" si="5"/>
        <v>0.21090077277397662</v>
      </c>
      <c r="AK12" s="85">
        <v>0.26475127449543789</v>
      </c>
      <c r="AL12" s="116">
        <v>0.32540000000000002</v>
      </c>
      <c r="AM12" s="117">
        <f t="shared" si="6"/>
        <v>0.22907812481789283</v>
      </c>
      <c r="AN12" s="34">
        <v>0.42304772281847008</v>
      </c>
      <c r="AO12" s="119">
        <v>0.42399999999999999</v>
      </c>
      <c r="AP12" s="117">
        <f t="shared" si="7"/>
        <v>2.2509923352986017E-3</v>
      </c>
      <c r="AQ12" s="34">
        <v>0.38345166234344769</v>
      </c>
      <c r="AR12" s="115">
        <v>0.38529999999999998</v>
      </c>
      <c r="AS12" s="117">
        <f t="shared" si="8"/>
        <v>4.8202624686935957E-3</v>
      </c>
      <c r="AT12" s="34">
        <v>0.34699032228783899</v>
      </c>
      <c r="AU12" s="115">
        <v>0.31540000000000001</v>
      </c>
      <c r="AV12" s="117">
        <f t="shared" si="9"/>
        <v>-9.1040931861015556E-2</v>
      </c>
      <c r="AW12" s="34">
        <v>0.38470091688430175</v>
      </c>
      <c r="AX12" s="115">
        <v>0.36620000000000003</v>
      </c>
      <c r="AY12" s="117">
        <f t="shared" si="10"/>
        <v>-4.8091689081848084E-2</v>
      </c>
      <c r="AZ12" s="34">
        <v>0.20655971187230232</v>
      </c>
      <c r="BA12" s="115">
        <v>0.30580000000000002</v>
      </c>
      <c r="BB12" s="117">
        <f t="shared" si="11"/>
        <v>0.48044358325329783</v>
      </c>
      <c r="BC12" s="34">
        <v>0.20760900057803794</v>
      </c>
      <c r="BD12" s="115">
        <v>0.26869999999999999</v>
      </c>
      <c r="BE12" s="117">
        <f t="shared" si="12"/>
        <v>0.29425987915682211</v>
      </c>
      <c r="BF12" s="34">
        <v>0.17492933662023777</v>
      </c>
      <c r="BG12" s="115">
        <v>0.2127</v>
      </c>
      <c r="BH12" s="117">
        <f t="shared" si="13"/>
        <v>0.21591954848465653</v>
      </c>
      <c r="BI12" s="34">
        <v>0.20329247748842966</v>
      </c>
      <c r="BJ12" s="115">
        <v>0.26550000000000001</v>
      </c>
      <c r="BK12" s="117">
        <f t="shared" si="14"/>
        <v>0.30600012002466193</v>
      </c>
      <c r="BL12" s="34">
        <v>0.27111465061951945</v>
      </c>
      <c r="BM12" s="115">
        <v>0.1845</v>
      </c>
      <c r="BN12" s="114">
        <f t="shared" si="15"/>
        <v>-0.31947609773797836</v>
      </c>
      <c r="BO12" s="57" t="s">
        <v>1</v>
      </c>
      <c r="BP12" s="119">
        <v>2.58E-2</v>
      </c>
      <c r="BQ12" s="61" t="s">
        <v>1</v>
      </c>
      <c r="BR12" s="55">
        <v>0.34836144401566332</v>
      </c>
      <c r="BS12" s="115">
        <v>0.42959999999999998</v>
      </c>
      <c r="BT12" s="117">
        <f t="shared" si="16"/>
        <v>0.23320191536662691</v>
      </c>
      <c r="BU12" s="34">
        <v>0.42473405867120423</v>
      </c>
      <c r="BV12" s="115">
        <v>1.1803999999999999</v>
      </c>
      <c r="BW12" s="117">
        <f t="shared" si="17"/>
        <v>1.7791508024878524</v>
      </c>
    </row>
    <row r="14" spans="2:76" x14ac:dyDescent="0.25">
      <c r="B14" s="82" t="s">
        <v>87</v>
      </c>
      <c r="C14" s="23"/>
      <c r="D14" s="38"/>
      <c r="E14" s="36"/>
      <c r="F14" s="39"/>
      <c r="G14" s="38"/>
      <c r="H14" s="36"/>
      <c r="I14" s="39"/>
      <c r="J14" s="38"/>
      <c r="K14" s="36"/>
      <c r="L14" s="39"/>
      <c r="M14" s="40"/>
      <c r="N14" s="36"/>
      <c r="O14" s="39"/>
      <c r="P14" s="38"/>
      <c r="Q14" s="36"/>
      <c r="R14" s="39"/>
      <c r="S14" s="38"/>
      <c r="T14" s="36"/>
      <c r="U14" s="39"/>
      <c r="V14" s="38"/>
      <c r="W14" s="36"/>
      <c r="X14" s="39"/>
      <c r="Y14" s="38"/>
      <c r="Z14" s="36"/>
      <c r="AA14" s="39"/>
      <c r="AB14" s="38"/>
      <c r="AC14" s="36"/>
      <c r="AD14" s="39"/>
      <c r="AE14" s="38"/>
      <c r="AF14" s="36"/>
      <c r="AG14" s="39"/>
      <c r="AH14" s="38"/>
      <c r="AI14" s="36"/>
      <c r="AJ14" s="39"/>
      <c r="AK14" s="40"/>
      <c r="AL14" s="36"/>
      <c r="AM14" s="41"/>
      <c r="AN14" s="64"/>
      <c r="AO14" s="63"/>
      <c r="AP14" s="65"/>
      <c r="AQ14" s="64"/>
      <c r="AR14" s="63"/>
      <c r="AS14" s="65"/>
      <c r="AT14" s="64"/>
      <c r="AU14" s="63"/>
      <c r="AV14" s="65"/>
      <c r="AW14" s="64"/>
      <c r="AX14" s="63"/>
      <c r="AY14" s="65"/>
      <c r="AZ14" s="64"/>
      <c r="BA14" s="63"/>
      <c r="BB14" s="65"/>
      <c r="BC14" s="64"/>
      <c r="BD14" s="63"/>
      <c r="BE14" s="65"/>
      <c r="BF14" s="64"/>
      <c r="BG14" s="63"/>
      <c r="BH14" s="65"/>
      <c r="BI14" s="64"/>
      <c r="BJ14" s="63"/>
      <c r="BK14" s="65"/>
      <c r="BL14" s="64"/>
      <c r="BM14" s="63"/>
      <c r="BN14" s="65"/>
      <c r="BO14" s="66"/>
      <c r="BP14" s="67"/>
      <c r="BQ14" s="66"/>
      <c r="BR14" s="64"/>
      <c r="BS14" s="63"/>
      <c r="BT14" s="19"/>
      <c r="BU14" s="64"/>
      <c r="BV14" s="63"/>
      <c r="BW14" s="65"/>
      <c r="BX14" s="62"/>
    </row>
    <row r="15" spans="2:76" x14ac:dyDescent="0.25">
      <c r="C15" s="23"/>
      <c r="D15" s="42"/>
      <c r="E15" s="36"/>
      <c r="F15" s="39"/>
      <c r="G15" s="42"/>
      <c r="H15" s="36"/>
      <c r="I15" s="39"/>
      <c r="J15" s="42"/>
      <c r="K15" s="36"/>
      <c r="L15" s="39"/>
      <c r="M15" s="43"/>
      <c r="N15" s="36"/>
      <c r="O15" s="39"/>
      <c r="P15" s="42"/>
      <c r="Q15" s="36"/>
      <c r="R15" s="39"/>
      <c r="S15" s="42"/>
      <c r="T15" s="36"/>
      <c r="U15" s="39"/>
      <c r="V15" s="42"/>
      <c r="W15" s="36"/>
      <c r="X15" s="39"/>
      <c r="Y15" s="42"/>
      <c r="Z15" s="36"/>
      <c r="AA15" s="39"/>
      <c r="AB15" s="42"/>
      <c r="AC15" s="36"/>
      <c r="AD15" s="39"/>
      <c r="AE15" s="42"/>
      <c r="AF15" s="36"/>
      <c r="AG15" s="39"/>
      <c r="AH15" s="42"/>
      <c r="AI15" s="36"/>
      <c r="AJ15" s="39"/>
      <c r="AK15" s="43"/>
      <c r="AL15" s="36"/>
      <c r="AM15" s="41"/>
      <c r="AN15" s="68"/>
      <c r="AO15" s="63"/>
      <c r="AP15" s="65"/>
      <c r="AQ15" s="69"/>
      <c r="AR15" s="63"/>
      <c r="AS15" s="65"/>
      <c r="AT15" s="69"/>
      <c r="AU15" s="63"/>
      <c r="AV15" s="65"/>
      <c r="AW15" s="69"/>
      <c r="AX15" s="63"/>
      <c r="AY15" s="65"/>
      <c r="AZ15" s="70"/>
      <c r="BA15" s="63"/>
      <c r="BB15" s="65"/>
      <c r="BC15" s="69"/>
      <c r="BD15" s="63"/>
      <c r="BE15" s="65"/>
      <c r="BF15" s="69"/>
      <c r="BG15" s="63"/>
      <c r="BH15" s="65"/>
      <c r="BI15" s="69"/>
      <c r="BJ15" s="63"/>
      <c r="BK15" s="65"/>
      <c r="BL15" s="69"/>
      <c r="BM15" s="63"/>
      <c r="BN15" s="65"/>
      <c r="BO15" s="66"/>
      <c r="BP15" s="67"/>
      <c r="BQ15" s="66"/>
      <c r="BR15" s="70"/>
      <c r="BS15" s="63"/>
      <c r="BT15" s="19"/>
      <c r="BU15" s="69"/>
      <c r="BV15" s="63"/>
      <c r="BW15" s="65"/>
      <c r="BX15" s="62"/>
    </row>
    <row r="16" spans="2:76" x14ac:dyDescent="0.25">
      <c r="B16" s="82" t="s">
        <v>83</v>
      </c>
      <c r="C16" s="23"/>
      <c r="D16" s="38"/>
      <c r="E16" s="36"/>
      <c r="F16" s="39"/>
      <c r="G16" s="38"/>
      <c r="H16" s="36"/>
      <c r="I16" s="39"/>
      <c r="J16" s="38"/>
      <c r="K16" s="36"/>
      <c r="L16" s="39"/>
      <c r="M16" s="38"/>
      <c r="N16" s="36"/>
      <c r="O16" s="39"/>
      <c r="P16" s="38"/>
      <c r="Q16" s="36"/>
      <c r="R16" s="39"/>
      <c r="S16" s="38"/>
      <c r="T16" s="36"/>
      <c r="U16" s="39"/>
      <c r="V16" s="38"/>
      <c r="W16" s="36"/>
      <c r="X16" s="39"/>
      <c r="Y16" s="38"/>
      <c r="Z16" s="36"/>
      <c r="AA16" s="39"/>
      <c r="AB16" s="38"/>
      <c r="AC16" s="36"/>
      <c r="AD16" s="39"/>
      <c r="AE16" s="38"/>
      <c r="AF16" s="36"/>
      <c r="AG16" s="39"/>
      <c r="AH16" s="38"/>
      <c r="AI16" s="36"/>
      <c r="AJ16" s="39"/>
      <c r="AK16" s="38"/>
      <c r="AL16" s="36"/>
      <c r="AM16" s="41"/>
      <c r="AN16" s="71"/>
      <c r="AO16" s="63"/>
      <c r="AP16" s="65"/>
      <c r="AQ16" s="72"/>
      <c r="AR16" s="63"/>
      <c r="AS16" s="65"/>
      <c r="AT16" s="72"/>
      <c r="AU16" s="63"/>
      <c r="AV16" s="65"/>
      <c r="AW16" s="72"/>
      <c r="AX16" s="63"/>
      <c r="AY16" s="65"/>
      <c r="AZ16" s="72"/>
      <c r="BA16" s="63"/>
      <c r="BB16" s="65"/>
      <c r="BC16" s="72"/>
      <c r="BD16" s="63"/>
      <c r="BE16" s="65"/>
      <c r="BF16" s="72"/>
      <c r="BG16" s="63"/>
      <c r="BH16" s="65"/>
      <c r="BI16" s="72"/>
      <c r="BJ16" s="63"/>
      <c r="BK16" s="65"/>
      <c r="BL16" s="72"/>
      <c r="BM16" s="63"/>
      <c r="BN16" s="65"/>
      <c r="BO16" s="66"/>
      <c r="BP16" s="67"/>
      <c r="BQ16" s="66"/>
      <c r="BR16" s="72"/>
      <c r="BS16" s="63"/>
      <c r="BT16" s="19"/>
      <c r="BU16" s="73"/>
      <c r="BV16" s="63"/>
      <c r="BW16" s="65"/>
      <c r="BX16" s="62"/>
    </row>
    <row r="17" spans="3:76" x14ac:dyDescent="0.25">
      <c r="C17" s="23"/>
      <c r="D17" s="38"/>
      <c r="E17" s="37"/>
      <c r="F17" s="44"/>
      <c r="G17" s="38"/>
      <c r="H17" s="37"/>
      <c r="I17" s="44"/>
      <c r="J17" s="38"/>
      <c r="K17" s="37"/>
      <c r="L17" s="44"/>
      <c r="M17" s="38"/>
      <c r="N17" s="37"/>
      <c r="O17" s="44"/>
      <c r="P17" s="38"/>
      <c r="Q17" s="37"/>
      <c r="R17" s="44"/>
      <c r="S17" s="38"/>
      <c r="T17" s="37"/>
      <c r="U17" s="44"/>
      <c r="V17" s="38"/>
      <c r="W17" s="37"/>
      <c r="X17" s="44"/>
      <c r="Y17" s="38"/>
      <c r="Z17" s="37"/>
      <c r="AA17" s="44"/>
      <c r="AB17" s="38"/>
      <c r="AC17" s="37"/>
      <c r="AD17" s="44"/>
      <c r="AE17" s="38"/>
      <c r="AF17" s="37"/>
      <c r="AG17" s="44"/>
      <c r="AH17" s="38"/>
      <c r="AI17" s="37"/>
      <c r="AJ17" s="44"/>
      <c r="AK17" s="40"/>
      <c r="AL17" s="37"/>
      <c r="AM17" s="41"/>
      <c r="AN17" s="74"/>
      <c r="AO17" s="63"/>
      <c r="AP17" s="75"/>
      <c r="AQ17" s="74"/>
      <c r="AR17" s="63"/>
      <c r="AS17" s="75"/>
      <c r="AT17" s="76"/>
      <c r="AU17" s="63"/>
      <c r="AV17" s="75"/>
      <c r="AW17" s="76"/>
      <c r="AX17" s="63"/>
      <c r="AY17" s="75"/>
      <c r="AZ17" s="77"/>
      <c r="BA17" s="63"/>
      <c r="BB17" s="75"/>
      <c r="BC17" s="78"/>
      <c r="BD17" s="63"/>
      <c r="BE17" s="75"/>
      <c r="BF17" s="78"/>
      <c r="BG17" s="63"/>
      <c r="BH17" s="75"/>
      <c r="BI17" s="78"/>
      <c r="BJ17" s="63"/>
      <c r="BK17" s="75"/>
      <c r="BL17" s="78"/>
      <c r="BM17" s="63"/>
      <c r="BN17" s="75"/>
      <c r="BO17" s="78"/>
      <c r="BP17" s="79"/>
      <c r="BQ17" s="66"/>
      <c r="BR17" s="78"/>
      <c r="BS17" s="63"/>
      <c r="BT17" s="20"/>
      <c r="BU17" s="76"/>
      <c r="BV17" s="63"/>
      <c r="BW17" s="75"/>
      <c r="BX17" s="62"/>
    </row>
    <row r="18" spans="3:76" x14ac:dyDescent="0.25">
      <c r="C18" s="23"/>
      <c r="D18" s="45"/>
      <c r="E18" s="37"/>
      <c r="F18" s="44"/>
      <c r="G18" s="46"/>
      <c r="H18" s="37"/>
      <c r="I18" s="44"/>
      <c r="J18" s="46"/>
      <c r="K18" s="37"/>
      <c r="L18" s="44"/>
      <c r="M18" s="46"/>
      <c r="N18" s="37"/>
      <c r="O18" s="44"/>
      <c r="P18" s="46"/>
      <c r="Q18" s="37"/>
      <c r="R18" s="44"/>
      <c r="S18" s="46"/>
      <c r="T18" s="37"/>
      <c r="U18" s="44"/>
      <c r="V18" s="46"/>
      <c r="W18" s="37"/>
      <c r="X18" s="44"/>
      <c r="Y18" s="46"/>
      <c r="Z18" s="37"/>
      <c r="AA18" s="44"/>
      <c r="AB18" s="46"/>
      <c r="AC18" s="37"/>
      <c r="AD18" s="44"/>
      <c r="AE18" s="46"/>
      <c r="AF18" s="37"/>
      <c r="AG18" s="44"/>
      <c r="AH18" s="46"/>
      <c r="AI18" s="37"/>
      <c r="AJ18" s="44"/>
      <c r="AK18" s="46"/>
      <c r="AL18" s="37"/>
      <c r="AM18" s="41"/>
      <c r="AN18" s="66"/>
      <c r="AO18" s="63"/>
      <c r="AP18" s="75"/>
      <c r="AQ18" s="80"/>
      <c r="AR18" s="63"/>
      <c r="AS18" s="75"/>
      <c r="AT18" s="80"/>
      <c r="AU18" s="63"/>
      <c r="AV18" s="75"/>
      <c r="AW18" s="80"/>
      <c r="AX18" s="63"/>
      <c r="AY18" s="75"/>
      <c r="AZ18" s="80"/>
      <c r="BA18" s="63"/>
      <c r="BB18" s="75"/>
      <c r="BC18" s="80"/>
      <c r="BD18" s="63"/>
      <c r="BE18" s="75"/>
      <c r="BF18" s="80"/>
      <c r="BG18" s="63"/>
      <c r="BH18" s="75"/>
      <c r="BI18" s="80"/>
      <c r="BJ18" s="63"/>
      <c r="BK18" s="75"/>
      <c r="BL18" s="80"/>
      <c r="BM18" s="63"/>
      <c r="BN18" s="75"/>
      <c r="BO18" s="66"/>
      <c r="BP18" s="67"/>
      <c r="BQ18" s="66"/>
      <c r="BR18" s="80"/>
      <c r="BS18" s="63"/>
      <c r="BT18" s="20"/>
      <c r="BU18" s="80"/>
      <c r="BV18" s="63"/>
      <c r="BW18" s="75"/>
      <c r="BX18" s="62"/>
    </row>
    <row r="19" spans="3:76" x14ac:dyDescent="0.25">
      <c r="C19" s="23"/>
      <c r="D19" s="47"/>
      <c r="E19" s="37"/>
      <c r="F19" s="44"/>
      <c r="G19" s="47"/>
      <c r="H19" s="37"/>
      <c r="I19" s="44"/>
      <c r="J19" s="47"/>
      <c r="K19" s="37"/>
      <c r="L19" s="44"/>
      <c r="M19" s="48"/>
      <c r="N19" s="37"/>
      <c r="O19" s="44"/>
      <c r="P19" s="47"/>
      <c r="Q19" s="37"/>
      <c r="R19" s="44"/>
      <c r="S19" s="47"/>
      <c r="T19" s="37"/>
      <c r="U19" s="44"/>
      <c r="V19" s="47"/>
      <c r="W19" s="37"/>
      <c r="X19" s="44"/>
      <c r="Y19" s="47"/>
      <c r="Z19" s="37"/>
      <c r="AA19" s="44"/>
      <c r="AB19" s="47"/>
      <c r="AC19" s="37"/>
      <c r="AD19" s="44"/>
      <c r="AE19" s="47"/>
      <c r="AF19" s="37"/>
      <c r="AG19" s="44"/>
      <c r="AH19" s="47"/>
      <c r="AI19" s="37"/>
      <c r="AJ19" s="44"/>
      <c r="AK19" s="48"/>
      <c r="AL19" s="37"/>
      <c r="AM19" s="41"/>
      <c r="AN19" s="66"/>
      <c r="AO19" s="63"/>
      <c r="AP19" s="75"/>
      <c r="AQ19" s="81"/>
      <c r="AR19" s="63"/>
      <c r="AS19" s="75"/>
      <c r="AT19" s="81"/>
      <c r="AU19" s="63"/>
      <c r="AV19" s="75"/>
      <c r="AW19" s="81"/>
      <c r="AX19" s="63"/>
      <c r="AY19" s="75"/>
      <c r="AZ19" s="81"/>
      <c r="BA19" s="63"/>
      <c r="BB19" s="75"/>
      <c r="BC19" s="81"/>
      <c r="BD19" s="63"/>
      <c r="BE19" s="75"/>
      <c r="BF19" s="81"/>
      <c r="BG19" s="63"/>
      <c r="BH19" s="75"/>
      <c r="BI19" s="81"/>
      <c r="BJ19" s="63"/>
      <c r="BK19" s="75"/>
      <c r="BL19" s="81"/>
      <c r="BM19" s="63"/>
      <c r="BN19" s="75"/>
      <c r="BO19" s="66"/>
      <c r="BP19" s="67"/>
      <c r="BQ19" s="66"/>
      <c r="BR19" s="81"/>
      <c r="BS19" s="63"/>
      <c r="BT19" s="20"/>
      <c r="BU19" s="81"/>
      <c r="BV19" s="63"/>
      <c r="BW19" s="75"/>
      <c r="BX19" s="62"/>
    </row>
    <row r="20" spans="3:76" x14ac:dyDescent="0.25">
      <c r="C20" s="23"/>
    </row>
    <row r="21" spans="3:76" x14ac:dyDescent="0.25">
      <c r="C21" s="23"/>
      <c r="E21" s="26"/>
      <c r="H21" s="28"/>
      <c r="K21" s="28"/>
      <c r="Q21" s="28"/>
      <c r="Z21" s="30"/>
    </row>
    <row r="22" spans="3:76" x14ac:dyDescent="0.25">
      <c r="C22" s="23"/>
      <c r="E22" s="26"/>
      <c r="H22" s="28"/>
      <c r="K22" s="28"/>
      <c r="Q22" s="28"/>
    </row>
    <row r="23" spans="3:76" x14ac:dyDescent="0.25">
      <c r="E23" s="26"/>
      <c r="H23" s="28"/>
      <c r="K23" s="28"/>
      <c r="Q23" s="28"/>
      <c r="AE23" s="16"/>
      <c r="AK23" s="28"/>
    </row>
    <row r="24" spans="3:76" x14ac:dyDescent="0.25">
      <c r="E24" s="27"/>
      <c r="H24" s="29"/>
      <c r="K24" s="29"/>
      <c r="Q24" s="29"/>
    </row>
    <row r="25" spans="3:76" x14ac:dyDescent="0.25">
      <c r="E25" s="27"/>
      <c r="H25" s="29"/>
      <c r="K25" s="29"/>
      <c r="Q25" s="29"/>
    </row>
    <row r="26" spans="3:76" x14ac:dyDescent="0.25">
      <c r="E26" s="27"/>
      <c r="H26" s="29"/>
      <c r="K26" s="29"/>
      <c r="Q26" s="29"/>
    </row>
  </sheetData>
  <mergeCells count="29">
    <mergeCell ref="AN4:BW4"/>
    <mergeCell ref="AT5:AV5"/>
    <mergeCell ref="BF5:BH5"/>
    <mergeCell ref="D5:F5"/>
    <mergeCell ref="AN5:AP5"/>
    <mergeCell ref="G5:I5"/>
    <mergeCell ref="S5:U5"/>
    <mergeCell ref="AQ5:AS5"/>
    <mergeCell ref="AE5:AG5"/>
    <mergeCell ref="Y5:AA5"/>
    <mergeCell ref="V5:X5"/>
    <mergeCell ref="AB5:AD5"/>
    <mergeCell ref="BO5:BQ5"/>
    <mergeCell ref="B2:BW2"/>
    <mergeCell ref="BR5:BT5"/>
    <mergeCell ref="BL5:BN5"/>
    <mergeCell ref="AZ5:BB5"/>
    <mergeCell ref="BI5:BK5"/>
    <mergeCell ref="AW5:AY5"/>
    <mergeCell ref="BU5:BW5"/>
    <mergeCell ref="BC5:BE5"/>
    <mergeCell ref="J5:L5"/>
    <mergeCell ref="B4:B6"/>
    <mergeCell ref="C4:C6"/>
    <mergeCell ref="D4:AM4"/>
    <mergeCell ref="AH5:AJ5"/>
    <mergeCell ref="M5:O5"/>
    <mergeCell ref="AK5:AM5"/>
    <mergeCell ref="P5:R5"/>
  </mergeCells>
  <phoneticPr fontId="30" type="noConversion"/>
  <pageMargins left="0.39370078740157483" right="0.39370078740157483" top="0.39370078740157483" bottom="0.39370078740157483" header="0.19685039370078741" footer="0.19685039370078741"/>
  <pageSetup paperSize="9" scale="60" orientation="landscape" r:id="rId1"/>
  <headerFooter>
    <oddHeader>&amp;LAgencija za osiguranje u BiH&amp;CStatistika tržiša osiguranja&amp;RGodišnje izvješće</oddHeader>
    <oddFooter>&amp;CU izvješće su uključeni podatci zaključno s 31.12.2014. godine.&amp;R&amp;P</oddFooter>
  </headerFooter>
  <colBreaks count="3" manualBreakCount="3">
    <brk id="21" max="1048575" man="1"/>
    <brk id="42" max="1048575" man="1"/>
    <brk id="6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Kapital</vt:lpstr>
      <vt:lpstr>Ukupni prihod</vt:lpstr>
      <vt:lpstr>Dobit</vt:lpstr>
      <vt:lpstr>Pokazatelji poslovanja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Muamer</cp:lastModifiedBy>
  <cp:lastPrinted>2020-02-06T15:43:13Z</cp:lastPrinted>
  <dcterms:created xsi:type="dcterms:W3CDTF">2011-07-19T14:05:47Z</dcterms:created>
  <dcterms:modified xsi:type="dcterms:W3CDTF">2020-02-06T15:43:44Z</dcterms:modified>
</cp:coreProperties>
</file>