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remije" sheetId="1" r:id="rId1"/>
    <sheet name="Isplaćene štete" sheetId="2" r:id="rId2"/>
    <sheet name="Isplaćene štete ▪ Premije" sheetId="3" r:id="rId3"/>
    <sheet name="Dobit" sheetId="4" r:id="rId4"/>
  </sheets>
  <calcPr calcId="145621"/>
</workbook>
</file>

<file path=xl/calcChain.xml><?xml version="1.0" encoding="utf-8"?>
<calcChain xmlns="http://schemas.openxmlformats.org/spreadsheetml/2006/main">
  <c r="F30" i="1" l="1"/>
  <c r="D31" i="4" l="1"/>
  <c r="F31" i="4"/>
  <c r="D7" i="3" l="1"/>
  <c r="D30" i="2" l="1"/>
  <c r="D30" i="1" l="1"/>
  <c r="D16" i="3" l="1"/>
  <c r="D30" i="3"/>
  <c r="D29" i="3"/>
  <c r="D27" i="3"/>
  <c r="D26" i="3"/>
  <c r="D24" i="3"/>
  <c r="D25" i="3"/>
  <c r="D22" i="3"/>
  <c r="D28" i="3"/>
  <c r="D18" i="3"/>
  <c r="D21" i="3"/>
  <c r="D23" i="3"/>
  <c r="D15" i="3"/>
  <c r="D19" i="3"/>
  <c r="D20" i="3"/>
  <c r="D17" i="3"/>
  <c r="D10" i="3"/>
  <c r="D11" i="3"/>
  <c r="D8" i="3"/>
  <c r="D14" i="3"/>
  <c r="D13" i="3"/>
  <c r="D12" i="3"/>
  <c r="D9" i="3"/>
  <c r="F30" i="2" l="1"/>
</calcChain>
</file>

<file path=xl/sharedStrings.xml><?xml version="1.0" encoding="utf-8"?>
<sst xmlns="http://schemas.openxmlformats.org/spreadsheetml/2006/main" count="142" uniqueCount="43">
  <si>
    <t>Rang</t>
  </si>
  <si>
    <t>Isplaćene štete / Premija</t>
  </si>
  <si>
    <t>Isplaćene štete u KM</t>
  </si>
  <si>
    <t>UKUPNO:</t>
  </si>
  <si>
    <t>Merkur BH osiguranje d.d.</t>
  </si>
  <si>
    <t>Bobar osiguranje a.d.</t>
  </si>
  <si>
    <t>Dunav osiguranje a.d.</t>
  </si>
  <si>
    <t>Drina osiguranje a.d.</t>
  </si>
  <si>
    <t>Nešković osiguranje a.d.</t>
  </si>
  <si>
    <t>Triglav osiguranje a.d.</t>
  </si>
  <si>
    <t>Grawe osiguranje a.d.</t>
  </si>
  <si>
    <t>Krajina osiguranje a.d.</t>
  </si>
  <si>
    <t>Mikrofin osiguranje a.d.</t>
  </si>
  <si>
    <t>Euroherc osiguranje d.d.</t>
  </si>
  <si>
    <t>Uniqa osiguranje d.d.</t>
  </si>
  <si>
    <t>Croatia osiguranje d.d.</t>
  </si>
  <si>
    <t>VGT osiguranje d.d.</t>
  </si>
  <si>
    <t>Grawe osiguranje d.d.</t>
  </si>
  <si>
    <t>Zovko osiguranje d.d.</t>
  </si>
  <si>
    <t>ASA osiguranje d.d.</t>
  </si>
  <si>
    <t>Camelija osiguranje d.d.</t>
  </si>
  <si>
    <t>Triglav osiguranje d.d.</t>
  </si>
  <si>
    <t>Osiguranje Aura a.d.</t>
  </si>
  <si>
    <t>Premija u KM</t>
  </si>
  <si>
    <t>Brčko-gas osiguranje d.d.</t>
  </si>
  <si>
    <t>Bosna-Sunce osiguranje d.d.</t>
  </si>
  <si>
    <t>-</t>
  </si>
  <si>
    <t>Sarajevo-osiguranje d.d.</t>
  </si>
  <si>
    <t>2013.</t>
  </si>
  <si>
    <t>2014.</t>
  </si>
  <si>
    <t>Wiener osiguranje a.d.*</t>
  </si>
  <si>
    <t>Garant osiguranje d.d.**</t>
  </si>
  <si>
    <t>Dobit u KM</t>
  </si>
  <si>
    <t>Bosna reosiguranje d.d.</t>
  </si>
  <si>
    <t>Osiguranje Garant d.d.</t>
  </si>
  <si>
    <t>*Jahorina osiguranje a.d. Pale je u 2014. godini promijenilo naziv u Wiener osiguranje a.d. Banja Luka.</t>
  </si>
  <si>
    <t>Osiguravajuće društvo</t>
  </si>
  <si>
    <t>Rangiranje osiguravajućih društava po iznosu ukupnih premija u 2014. godini</t>
  </si>
  <si>
    <t>**Osiguranje Garant d.d. Brčko utemeljeno je koncem 2013. godine.</t>
  </si>
  <si>
    <t>(Re)osiguravajuće društvo</t>
  </si>
  <si>
    <t>Rangiranje osiguravajućih društava po iznosu isplaćenih šteta u 2014. godini</t>
  </si>
  <si>
    <t>Odnos između iznosa isplaćenih šteta i ukupne premije po osiguravajućim društvima</t>
  </si>
  <si>
    <t>Rangiranje osiguravajućih i reosiguravajućih društava po iznosu dobiti u 2014.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</si>
</sst>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9"/>
      <color rgb="FF00B0F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sz val="9"/>
      <name val="Calibri"/>
      <family val="2"/>
      <charset val="204"/>
      <scheme val="minor"/>
    </font>
    <font>
      <sz val="9"/>
      <color theme="1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/>
    <xf numFmtId="0" fontId="15" fillId="0" borderId="0"/>
    <xf numFmtId="0" fontId="16" fillId="0" borderId="0"/>
  </cellStyleXfs>
  <cellXfs count="135">
    <xf numFmtId="0" fontId="0" fillId="0" borderId="0" xfId="0"/>
    <xf numFmtId="0" fontId="0" fillId="0" borderId="19" xfId="0" applyBorder="1" applyAlignment="1">
      <alignment wrapText="1"/>
    </xf>
    <xf numFmtId="0" fontId="0" fillId="0" borderId="15" xfId="0" applyBorder="1" applyAlignment="1">
      <alignment wrapText="1"/>
    </xf>
    <xf numFmtId="0" fontId="1" fillId="2" borderId="4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1" fillId="3" borderId="28" xfId="0" applyFont="1" applyFill="1" applyBorder="1" applyAlignment="1">
      <alignment horizontal="center" vertical="center"/>
    </xf>
    <xf numFmtId="3" fontId="1" fillId="2" borderId="25" xfId="0" applyNumberFormat="1" applyFont="1" applyFill="1" applyBorder="1"/>
    <xf numFmtId="0" fontId="0" fillId="0" borderId="0" xfId="0" applyBorder="1"/>
    <xf numFmtId="4" fontId="5" fillId="0" borderId="0" xfId="0" applyNumberFormat="1" applyFont="1" applyBorder="1"/>
    <xf numFmtId="4" fontId="6" fillId="0" borderId="0" xfId="0" applyNumberFormat="1" applyFont="1" applyBorder="1"/>
    <xf numFmtId="4" fontId="0" fillId="0" borderId="0" xfId="0" applyNumberFormat="1" applyBorder="1"/>
    <xf numFmtId="0" fontId="7" fillId="0" borderId="0" xfId="0" applyFont="1"/>
    <xf numFmtId="3" fontId="8" fillId="0" borderId="0" xfId="0" applyNumberFormat="1" applyFont="1"/>
    <xf numFmtId="3" fontId="9" fillId="0" borderId="0" xfId="0" applyNumberFormat="1" applyFont="1" applyFill="1" applyBorder="1" applyAlignment="1">
      <alignment wrapText="1"/>
    </xf>
    <xf numFmtId="0" fontId="1" fillId="3" borderId="23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3" fontId="10" fillId="0" borderId="0" xfId="0" applyNumberFormat="1" applyFont="1"/>
    <xf numFmtId="3" fontId="11" fillId="0" borderId="0" xfId="0" applyNumberFormat="1" applyFont="1" applyBorder="1"/>
    <xf numFmtId="0" fontId="13" fillId="0" borderId="0" xfId="1" applyFont="1"/>
    <xf numFmtId="3" fontId="14" fillId="0" borderId="0" xfId="0" applyNumberFormat="1" applyFont="1" applyFill="1" applyBorder="1" applyAlignment="1">
      <alignment wrapText="1"/>
    </xf>
    <xf numFmtId="0" fontId="0" fillId="0" borderId="0" xfId="0" applyFont="1" applyBorder="1"/>
    <xf numFmtId="3" fontId="5" fillId="0" borderId="0" xfId="0" applyNumberFormat="1" applyFont="1"/>
    <xf numFmtId="4" fontId="5" fillId="0" borderId="0" xfId="0" applyNumberFormat="1" applyFont="1"/>
    <xf numFmtId="4" fontId="17" fillId="0" borderId="0" xfId="0" applyNumberFormat="1" applyFont="1" applyBorder="1"/>
    <xf numFmtId="3" fontId="0" fillId="0" borderId="0" xfId="0" applyNumberFormat="1"/>
    <xf numFmtId="3" fontId="1" fillId="2" borderId="36" xfId="0" applyNumberFormat="1" applyFont="1" applyFill="1" applyBorder="1"/>
    <xf numFmtId="2" fontId="0" fillId="0" borderId="0" xfId="0" applyNumberFormat="1" applyFont="1"/>
    <xf numFmtId="2" fontId="0" fillId="0" borderId="0" xfId="0" applyNumberFormat="1" applyFont="1" applyAlignment="1">
      <alignment horizontal="right"/>
    </xf>
    <xf numFmtId="0" fontId="0" fillId="0" borderId="0" xfId="0" applyFont="1"/>
    <xf numFmtId="2" fontId="0" fillId="0" borderId="0" xfId="0" applyNumberFormat="1" applyFont="1" applyBorder="1" applyAlignment="1">
      <alignment horizontal="right"/>
    </xf>
    <xf numFmtId="0" fontId="1" fillId="2" borderId="38" xfId="0" applyFont="1" applyFill="1" applyBorder="1" applyAlignment="1">
      <alignment horizontal="right" vertical="center" wrapText="1"/>
    </xf>
    <xf numFmtId="3" fontId="1" fillId="2" borderId="38" xfId="0" applyNumberFormat="1" applyFont="1" applyFill="1" applyBorder="1"/>
    <xf numFmtId="2" fontId="0" fillId="0" borderId="0" xfId="0" applyNumberFormat="1"/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/>
    </xf>
    <xf numFmtId="2" fontId="20" fillId="0" borderId="0" xfId="0" applyNumberFormat="1" applyFont="1"/>
    <xf numFmtId="0" fontId="1" fillId="3" borderId="26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right" vertical="center"/>
    </xf>
    <xf numFmtId="3" fontId="22" fillId="0" borderId="0" xfId="0" applyNumberFormat="1" applyFont="1"/>
    <xf numFmtId="0" fontId="23" fillId="0" borderId="0" xfId="0" applyFont="1"/>
    <xf numFmtId="0" fontId="19" fillId="0" borderId="0" xfId="0" applyFont="1"/>
    <xf numFmtId="3" fontId="19" fillId="0" borderId="0" xfId="0" applyNumberFormat="1" applyFont="1"/>
    <xf numFmtId="1" fontId="0" fillId="0" borderId="0" xfId="0" applyNumberFormat="1"/>
    <xf numFmtId="0" fontId="1" fillId="3" borderId="17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3" fontId="1" fillId="2" borderId="25" xfId="0" applyNumberFormat="1" applyFont="1" applyFill="1" applyBorder="1" applyAlignment="1">
      <alignment vertical="center"/>
    </xf>
    <xf numFmtId="3" fontId="1" fillId="2" borderId="48" xfId="0" applyNumberFormat="1" applyFont="1" applyFill="1" applyBorder="1" applyAlignment="1">
      <alignment vertical="center"/>
    </xf>
    <xf numFmtId="0" fontId="24" fillId="0" borderId="11" xfId="0" applyFont="1" applyBorder="1" applyAlignment="1">
      <alignment horizontal="left"/>
    </xf>
    <xf numFmtId="0" fontId="24" fillId="0" borderId="22" xfId="0" applyFont="1" applyBorder="1" applyAlignment="1">
      <alignment horizontal="center"/>
    </xf>
    <xf numFmtId="3" fontId="24" fillId="0" borderId="27" xfId="0" applyNumberFormat="1" applyFont="1" applyBorder="1" applyAlignment="1">
      <alignment horizontal="right"/>
    </xf>
    <xf numFmtId="0" fontId="24" fillId="0" borderId="14" xfId="0" applyFont="1" applyBorder="1" applyAlignment="1">
      <alignment horizontal="center"/>
    </xf>
    <xf numFmtId="3" fontId="24" fillId="0" borderId="47" xfId="0" applyNumberFormat="1" applyFont="1" applyBorder="1" applyAlignment="1">
      <alignment horizontal="right"/>
    </xf>
    <xf numFmtId="0" fontId="24" fillId="0" borderId="12" xfId="0" applyFont="1" applyBorder="1" applyAlignment="1">
      <alignment horizontal="left"/>
    </xf>
    <xf numFmtId="0" fontId="24" fillId="0" borderId="7" xfId="0" applyFont="1" applyBorder="1" applyAlignment="1">
      <alignment horizontal="center"/>
    </xf>
    <xf numFmtId="3" fontId="24" fillId="0" borderId="1" xfId="0" applyNumberFormat="1" applyFont="1" applyBorder="1" applyAlignment="1">
      <alignment horizontal="right"/>
    </xf>
    <xf numFmtId="3" fontId="24" fillId="0" borderId="8" xfId="0" applyNumberFormat="1" applyFont="1" applyBorder="1" applyAlignment="1">
      <alignment horizontal="right"/>
    </xf>
    <xf numFmtId="3" fontId="24" fillId="0" borderId="1" xfId="0" applyNumberFormat="1" applyFont="1" applyBorder="1" applyAlignment="1">
      <alignment horizontal="right" wrapText="1"/>
    </xf>
    <xf numFmtId="3" fontId="24" fillId="0" borderId="8" xfId="0" applyNumberFormat="1" applyFont="1" applyBorder="1" applyAlignment="1">
      <alignment horizontal="right" wrapText="1"/>
    </xf>
    <xf numFmtId="0" fontId="24" fillId="0" borderId="26" xfId="0" applyFont="1" applyBorder="1" applyAlignment="1">
      <alignment horizontal="center"/>
    </xf>
    <xf numFmtId="3" fontId="24" fillId="0" borderId="17" xfId="0" applyNumberFormat="1" applyFont="1" applyBorder="1" applyAlignment="1">
      <alignment horizontal="right"/>
    </xf>
    <xf numFmtId="0" fontId="24" fillId="0" borderId="45" xfId="0" applyFont="1" applyBorder="1" applyAlignment="1">
      <alignment horizontal="left"/>
    </xf>
    <xf numFmtId="3" fontId="24" fillId="0" borderId="17" xfId="0" applyNumberFormat="1" applyFont="1" applyBorder="1" applyAlignment="1">
      <alignment horizontal="right" wrapText="1"/>
    </xf>
    <xf numFmtId="3" fontId="24" fillId="0" borderId="23" xfId="0" applyNumberFormat="1" applyFont="1" applyBorder="1" applyAlignment="1">
      <alignment horizontal="right" wrapText="1"/>
    </xf>
    <xf numFmtId="0" fontId="24" fillId="0" borderId="24" xfId="0" applyFont="1" applyBorder="1" applyAlignment="1">
      <alignment horizontal="left"/>
    </xf>
    <xf numFmtId="3" fontId="24" fillId="0" borderId="23" xfId="0" applyNumberFormat="1" applyFont="1" applyBorder="1" applyAlignment="1">
      <alignment horizontal="right"/>
    </xf>
    <xf numFmtId="3" fontId="1" fillId="2" borderId="5" xfId="0" applyNumberFormat="1" applyFont="1" applyFill="1" applyBorder="1" applyAlignment="1">
      <alignment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2" fontId="24" fillId="0" borderId="32" xfId="0" applyNumberFormat="1" applyFont="1" applyBorder="1" applyAlignment="1">
      <alignment horizontal="center"/>
    </xf>
    <xf numFmtId="2" fontId="24" fillId="0" borderId="29" xfId="0" applyNumberFormat="1" applyFont="1" applyBorder="1" applyAlignment="1">
      <alignment horizontal="center"/>
    </xf>
    <xf numFmtId="2" fontId="24" fillId="0" borderId="35" xfId="0" applyNumberFormat="1" applyFont="1" applyBorder="1" applyAlignment="1">
      <alignment horizontal="center"/>
    </xf>
    <xf numFmtId="2" fontId="24" fillId="0" borderId="42" xfId="0" applyNumberFormat="1" applyFont="1" applyBorder="1" applyAlignment="1">
      <alignment horizontal="center"/>
    </xf>
    <xf numFmtId="0" fontId="24" fillId="0" borderId="13" xfId="0" applyFont="1" applyBorder="1" applyAlignment="1">
      <alignment horizontal="left"/>
    </xf>
    <xf numFmtId="2" fontId="24" fillId="0" borderId="34" xfId="0" applyNumberFormat="1" applyFont="1" applyBorder="1" applyAlignment="1">
      <alignment horizontal="center"/>
    </xf>
    <xf numFmtId="2" fontId="24" fillId="0" borderId="31" xfId="0" applyNumberFormat="1" applyFont="1" applyBorder="1" applyAlignment="1">
      <alignment horizontal="center"/>
    </xf>
    <xf numFmtId="0" fontId="24" fillId="0" borderId="16" xfId="0" applyFont="1" applyBorder="1" applyAlignment="1">
      <alignment horizontal="left"/>
    </xf>
    <xf numFmtId="2" fontId="24" fillId="0" borderId="33" xfId="0" applyNumberFormat="1" applyFont="1" applyBorder="1" applyAlignment="1">
      <alignment horizontal="center"/>
    </xf>
    <xf numFmtId="2" fontId="24" fillId="0" borderId="30" xfId="0" applyNumberFormat="1" applyFont="1" applyBorder="1" applyAlignment="1">
      <alignment horizontal="center"/>
    </xf>
    <xf numFmtId="0" fontId="24" fillId="0" borderId="12" xfId="0" applyFont="1" applyBorder="1" applyAlignment="1">
      <alignment horizontal="justify" wrapText="1"/>
    </xf>
    <xf numFmtId="0" fontId="24" fillId="0" borderId="22" xfId="0" applyFont="1" applyBorder="1"/>
    <xf numFmtId="3" fontId="24" fillId="0" borderId="6" xfId="0" applyNumberFormat="1" applyFont="1" applyFill="1" applyBorder="1"/>
    <xf numFmtId="3" fontId="25" fillId="0" borderId="6" xfId="0" applyNumberFormat="1" applyFont="1" applyFill="1" applyBorder="1" applyAlignment="1">
      <alignment horizontal="right"/>
    </xf>
    <xf numFmtId="0" fontId="24" fillId="0" borderId="7" xfId="0" applyFont="1" applyBorder="1"/>
    <xf numFmtId="3" fontId="25" fillId="0" borderId="8" xfId="0" applyNumberFormat="1" applyFont="1" applyFill="1" applyBorder="1" applyAlignment="1">
      <alignment horizontal="right"/>
    </xf>
    <xf numFmtId="0" fontId="24" fillId="0" borderId="14" xfId="0" applyFont="1" applyBorder="1"/>
    <xf numFmtId="3" fontId="24" fillId="0" borderId="8" xfId="0" applyNumberFormat="1" applyFont="1" applyFill="1" applyBorder="1"/>
    <xf numFmtId="3" fontId="24" fillId="0" borderId="23" xfId="0" applyNumberFormat="1" applyFont="1" applyFill="1" applyBorder="1"/>
    <xf numFmtId="0" fontId="24" fillId="0" borderId="9" xfId="0" applyFont="1" applyBorder="1" applyAlignment="1">
      <alignment horizontal="right"/>
    </xf>
    <xf numFmtId="3" fontId="25" fillId="0" borderId="10" xfId="0" applyNumberFormat="1" applyFont="1" applyFill="1" applyBorder="1" applyAlignment="1">
      <alignment horizontal="right"/>
    </xf>
    <xf numFmtId="0" fontId="24" fillId="0" borderId="9" xfId="0" applyFont="1" applyBorder="1"/>
    <xf numFmtId="3" fontId="24" fillId="0" borderId="10" xfId="0" applyNumberFormat="1" applyFont="1" applyBorder="1"/>
    <xf numFmtId="3" fontId="1" fillId="2" borderId="5" xfId="0" applyNumberFormat="1" applyFont="1" applyFill="1" applyBorder="1"/>
    <xf numFmtId="3" fontId="1" fillId="2" borderId="37" xfId="0" applyNumberFormat="1" applyFont="1" applyFill="1" applyBorder="1"/>
    <xf numFmtId="0" fontId="24" fillId="0" borderId="32" xfId="0" applyFont="1" applyBorder="1" applyAlignment="1">
      <alignment horizontal="justify" wrapText="1"/>
    </xf>
    <xf numFmtId="3" fontId="24" fillId="0" borderId="22" xfId="0" applyNumberFormat="1" applyFont="1" applyBorder="1"/>
    <xf numFmtId="3" fontId="25" fillId="0" borderId="27" xfId="0" applyNumberFormat="1" applyFont="1" applyFill="1" applyBorder="1"/>
    <xf numFmtId="3" fontId="25" fillId="0" borderId="29" xfId="0" applyNumberFormat="1" applyFont="1" applyFill="1" applyBorder="1"/>
    <xf numFmtId="0" fontId="24" fillId="0" borderId="35" xfId="0" applyFont="1" applyBorder="1" applyAlignment="1">
      <alignment horizontal="justify" wrapText="1"/>
    </xf>
    <xf numFmtId="3" fontId="24" fillId="0" borderId="7" xfId="0" applyNumberFormat="1" applyFont="1" applyBorder="1"/>
    <xf numFmtId="3" fontId="25" fillId="0" borderId="1" xfId="0" applyNumberFormat="1" applyFont="1" applyFill="1" applyBorder="1"/>
    <xf numFmtId="3" fontId="25" fillId="0" borderId="31" xfId="0" applyNumberFormat="1" applyFont="1" applyFill="1" applyBorder="1"/>
    <xf numFmtId="3" fontId="24" fillId="0" borderId="14" xfId="0" applyNumberFormat="1" applyFont="1" applyBorder="1"/>
    <xf numFmtId="3" fontId="24" fillId="0" borderId="1" xfId="0" applyNumberFormat="1" applyFont="1" applyFill="1" applyBorder="1"/>
    <xf numFmtId="0" fontId="24" fillId="0" borderId="33" xfId="0" applyFont="1" applyBorder="1" applyAlignment="1">
      <alignment horizontal="justify" wrapText="1"/>
    </xf>
    <xf numFmtId="3" fontId="24" fillId="0" borderId="9" xfId="0" applyNumberFormat="1" applyFont="1" applyBorder="1" applyAlignment="1">
      <alignment horizontal="right"/>
    </xf>
    <xf numFmtId="3" fontId="25" fillId="0" borderId="28" xfId="0" applyNumberFormat="1" applyFont="1" applyFill="1" applyBorder="1" applyAlignment="1">
      <alignment horizontal="right"/>
    </xf>
    <xf numFmtId="3" fontId="24" fillId="0" borderId="9" xfId="0" applyNumberFormat="1" applyFont="1" applyBorder="1"/>
    <xf numFmtId="3" fontId="24" fillId="0" borderId="30" xfId="0" applyNumberFormat="1" applyFont="1" applyBorder="1"/>
    <xf numFmtId="3" fontId="1" fillId="2" borderId="39" xfId="0" applyNumberFormat="1" applyFont="1" applyFill="1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4">
    <cellStyle name="Normal" xfId="0" builtinId="0"/>
    <cellStyle name="Normal 58" xfId="1"/>
    <cellStyle name="Obično 2" xfId="2"/>
    <cellStyle name="Obično 3" xfId="3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8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27.5703125" customWidth="1"/>
    <col min="3" max="3" width="11.7109375" customWidth="1"/>
    <col min="4" max="4" width="15.7109375" customWidth="1"/>
    <col min="5" max="5" width="11.7109375" customWidth="1"/>
    <col min="6" max="6" width="15.7109375" customWidth="1"/>
    <col min="8" max="8" width="11.140625" bestFit="1" customWidth="1"/>
    <col min="10" max="10" width="11.85546875" customWidth="1"/>
  </cols>
  <sheetData>
    <row r="2" spans="2:6" ht="15.75" x14ac:dyDescent="0.25">
      <c r="B2" s="112" t="s">
        <v>37</v>
      </c>
      <c r="C2" s="113"/>
      <c r="D2" s="113"/>
      <c r="E2" s="113"/>
      <c r="F2" s="114"/>
    </row>
    <row r="3" spans="2:6" ht="15.75" thickBot="1" x14ac:dyDescent="0.3">
      <c r="B3" s="12"/>
    </row>
    <row r="4" spans="2:6" x14ac:dyDescent="0.25">
      <c r="B4" s="115" t="s">
        <v>36</v>
      </c>
      <c r="C4" s="117" t="s">
        <v>28</v>
      </c>
      <c r="D4" s="119"/>
      <c r="E4" s="117" t="s">
        <v>29</v>
      </c>
      <c r="F4" s="118"/>
    </row>
    <row r="5" spans="2:6" ht="15.75" thickBot="1" x14ac:dyDescent="0.3">
      <c r="B5" s="116"/>
      <c r="C5" s="4" t="s">
        <v>0</v>
      </c>
      <c r="D5" s="6" t="s">
        <v>23</v>
      </c>
      <c r="E5" s="16" t="s">
        <v>0</v>
      </c>
      <c r="F5" s="15" t="s">
        <v>23</v>
      </c>
    </row>
    <row r="6" spans="2:6" x14ac:dyDescent="0.25">
      <c r="B6" s="96" t="s">
        <v>27</v>
      </c>
      <c r="C6" s="97">
        <v>1</v>
      </c>
      <c r="D6" s="98">
        <v>64750625.318999998</v>
      </c>
      <c r="E6" s="97">
        <v>1</v>
      </c>
      <c r="F6" s="99">
        <v>64518253.640000001</v>
      </c>
    </row>
    <row r="7" spans="2:6" x14ac:dyDescent="0.25">
      <c r="B7" s="100" t="s">
        <v>14</v>
      </c>
      <c r="C7" s="101">
        <v>2</v>
      </c>
      <c r="D7" s="102">
        <v>48172123.579999998</v>
      </c>
      <c r="E7" s="101">
        <v>2</v>
      </c>
      <c r="F7" s="103">
        <v>49598451.484999999</v>
      </c>
    </row>
    <row r="8" spans="2:6" x14ac:dyDescent="0.25">
      <c r="B8" s="100" t="s">
        <v>13</v>
      </c>
      <c r="C8" s="104">
        <v>4</v>
      </c>
      <c r="D8" s="102">
        <v>44700286</v>
      </c>
      <c r="E8" s="101">
        <v>3</v>
      </c>
      <c r="F8" s="103">
        <v>48712479.68</v>
      </c>
    </row>
    <row r="9" spans="2:6" x14ac:dyDescent="0.25">
      <c r="B9" s="100" t="s">
        <v>25</v>
      </c>
      <c r="C9" s="101">
        <v>3</v>
      </c>
      <c r="D9" s="102">
        <v>45626559</v>
      </c>
      <c r="E9" s="101">
        <v>4</v>
      </c>
      <c r="F9" s="103">
        <v>45280753.380000003</v>
      </c>
    </row>
    <row r="10" spans="2:6" x14ac:dyDescent="0.25">
      <c r="B10" s="100" t="s">
        <v>15</v>
      </c>
      <c r="C10" s="104">
        <v>5</v>
      </c>
      <c r="D10" s="102">
        <v>40407807.75</v>
      </c>
      <c r="E10" s="101">
        <v>5</v>
      </c>
      <c r="F10" s="103">
        <v>43517545.32</v>
      </c>
    </row>
    <row r="11" spans="2:6" x14ac:dyDescent="0.25">
      <c r="B11" s="100" t="s">
        <v>21</v>
      </c>
      <c r="C11" s="101">
        <v>6</v>
      </c>
      <c r="D11" s="102">
        <v>31896686.050999992</v>
      </c>
      <c r="E11" s="101">
        <v>6</v>
      </c>
      <c r="F11" s="103">
        <v>33375148.929999996</v>
      </c>
    </row>
    <row r="12" spans="2:6" x14ac:dyDescent="0.25">
      <c r="B12" s="100" t="s">
        <v>4</v>
      </c>
      <c r="C12" s="104">
        <v>7</v>
      </c>
      <c r="D12" s="102">
        <v>26260515.970121879</v>
      </c>
      <c r="E12" s="101">
        <v>7</v>
      </c>
      <c r="F12" s="103">
        <v>30043726.289999299</v>
      </c>
    </row>
    <row r="13" spans="2:6" x14ac:dyDescent="0.25">
      <c r="B13" s="100" t="s">
        <v>17</v>
      </c>
      <c r="C13" s="101">
        <v>8</v>
      </c>
      <c r="D13" s="102">
        <v>25607997.739999972</v>
      </c>
      <c r="E13" s="101">
        <v>8</v>
      </c>
      <c r="F13" s="103">
        <v>28294715.780000001</v>
      </c>
    </row>
    <row r="14" spans="2:6" x14ac:dyDescent="0.25">
      <c r="B14" s="100" t="s">
        <v>30</v>
      </c>
      <c r="C14" s="101">
        <v>9</v>
      </c>
      <c r="D14" s="105">
        <v>23253190.009999998</v>
      </c>
      <c r="E14" s="101">
        <v>9</v>
      </c>
      <c r="F14" s="103">
        <v>27161395.030000001</v>
      </c>
    </row>
    <row r="15" spans="2:6" x14ac:dyDescent="0.25">
      <c r="B15" s="100" t="s">
        <v>16</v>
      </c>
      <c r="C15" s="104">
        <v>10</v>
      </c>
      <c r="D15" s="102">
        <v>23086074.799999997</v>
      </c>
      <c r="E15" s="101">
        <v>10</v>
      </c>
      <c r="F15" s="103">
        <v>22317209.010000002</v>
      </c>
    </row>
    <row r="16" spans="2:6" x14ac:dyDescent="0.25">
      <c r="B16" s="100" t="s">
        <v>7</v>
      </c>
      <c r="C16" s="101">
        <v>12</v>
      </c>
      <c r="D16" s="105">
        <v>16908248.280000001</v>
      </c>
      <c r="E16" s="101">
        <v>11</v>
      </c>
      <c r="F16" s="103">
        <v>19076537.479999997</v>
      </c>
    </row>
    <row r="17" spans="2:10" x14ac:dyDescent="0.25">
      <c r="B17" s="100" t="s">
        <v>18</v>
      </c>
      <c r="C17" s="104">
        <v>13</v>
      </c>
      <c r="D17" s="102">
        <v>16610467</v>
      </c>
      <c r="E17" s="101">
        <v>12</v>
      </c>
      <c r="F17" s="103">
        <v>17312318.140000001</v>
      </c>
    </row>
    <row r="18" spans="2:10" x14ac:dyDescent="0.25">
      <c r="B18" s="100" t="s">
        <v>6</v>
      </c>
      <c r="C18" s="104">
        <v>11</v>
      </c>
      <c r="D18" s="105">
        <v>17875727.579999998</v>
      </c>
      <c r="E18" s="101">
        <v>13</v>
      </c>
      <c r="F18" s="103">
        <v>16700408.460000001</v>
      </c>
    </row>
    <row r="19" spans="2:10" x14ac:dyDescent="0.25">
      <c r="B19" s="100" t="s">
        <v>5</v>
      </c>
      <c r="C19" s="101">
        <v>14</v>
      </c>
      <c r="D19" s="105">
        <v>15192779.120000001</v>
      </c>
      <c r="E19" s="101">
        <v>14</v>
      </c>
      <c r="F19" s="103">
        <v>15356845.370000001</v>
      </c>
    </row>
    <row r="20" spans="2:10" x14ac:dyDescent="0.25">
      <c r="B20" s="100" t="s">
        <v>8</v>
      </c>
      <c r="C20" s="101">
        <v>16</v>
      </c>
      <c r="D20" s="105">
        <v>13259365.979999999</v>
      </c>
      <c r="E20" s="101">
        <v>15</v>
      </c>
      <c r="F20" s="103">
        <v>14017231.1</v>
      </c>
    </row>
    <row r="21" spans="2:10" x14ac:dyDescent="0.25">
      <c r="B21" s="100" t="s">
        <v>24</v>
      </c>
      <c r="C21" s="104">
        <v>15</v>
      </c>
      <c r="D21" s="105">
        <v>14049276.66</v>
      </c>
      <c r="E21" s="101">
        <v>16</v>
      </c>
      <c r="F21" s="103">
        <v>14004945.76</v>
      </c>
    </row>
    <row r="22" spans="2:10" x14ac:dyDescent="0.25">
      <c r="B22" s="100" t="s">
        <v>10</v>
      </c>
      <c r="C22" s="104">
        <v>17</v>
      </c>
      <c r="D22" s="105">
        <v>11458136.190000001</v>
      </c>
      <c r="E22" s="101">
        <v>17</v>
      </c>
      <c r="F22" s="103">
        <v>13019080.92</v>
      </c>
      <c r="J22" s="22"/>
    </row>
    <row r="23" spans="2:10" x14ac:dyDescent="0.25">
      <c r="B23" s="100" t="s">
        <v>19</v>
      </c>
      <c r="C23" s="101">
        <v>18</v>
      </c>
      <c r="D23" s="102">
        <v>10800293</v>
      </c>
      <c r="E23" s="101">
        <v>18</v>
      </c>
      <c r="F23" s="103">
        <v>12299340.580000635</v>
      </c>
    </row>
    <row r="24" spans="2:10" x14ac:dyDescent="0.25">
      <c r="B24" s="100" t="s">
        <v>20</v>
      </c>
      <c r="C24" s="101">
        <v>20</v>
      </c>
      <c r="D24" s="102">
        <v>8912497.8199999984</v>
      </c>
      <c r="E24" s="101">
        <v>19</v>
      </c>
      <c r="F24" s="103">
        <v>11088075.970000001</v>
      </c>
      <c r="J24" s="22"/>
    </row>
    <row r="25" spans="2:10" x14ac:dyDescent="0.25">
      <c r="B25" s="100" t="s">
        <v>11</v>
      </c>
      <c r="C25" s="101">
        <v>19</v>
      </c>
      <c r="D25" s="105">
        <v>9127272</v>
      </c>
      <c r="E25" s="101">
        <v>20</v>
      </c>
      <c r="F25" s="103">
        <v>9710230.7400000002</v>
      </c>
    </row>
    <row r="26" spans="2:10" x14ac:dyDescent="0.25">
      <c r="B26" s="100" t="s">
        <v>9</v>
      </c>
      <c r="C26" s="104">
        <v>21</v>
      </c>
      <c r="D26" s="105">
        <v>8118339.6399999997</v>
      </c>
      <c r="E26" s="101">
        <v>21</v>
      </c>
      <c r="F26" s="103">
        <v>9300476.9299999978</v>
      </c>
      <c r="J26" s="25"/>
    </row>
    <row r="27" spans="2:10" x14ac:dyDescent="0.25">
      <c r="B27" s="100" t="s">
        <v>22</v>
      </c>
      <c r="C27" s="104">
        <v>22</v>
      </c>
      <c r="D27" s="105">
        <v>5944064.6099999994</v>
      </c>
      <c r="E27" s="101">
        <v>22</v>
      </c>
      <c r="F27" s="103">
        <v>7544863.9000000004</v>
      </c>
    </row>
    <row r="28" spans="2:10" x14ac:dyDescent="0.25">
      <c r="B28" s="100" t="s">
        <v>12</v>
      </c>
      <c r="C28" s="101">
        <v>23</v>
      </c>
      <c r="D28" s="105">
        <v>5013215.4899999993</v>
      </c>
      <c r="E28" s="101">
        <v>23</v>
      </c>
      <c r="F28" s="103">
        <v>6514274.79</v>
      </c>
    </row>
    <row r="29" spans="2:10" ht="15.75" thickBot="1" x14ac:dyDescent="0.3">
      <c r="B29" s="106" t="s">
        <v>31</v>
      </c>
      <c r="C29" s="107" t="s">
        <v>26</v>
      </c>
      <c r="D29" s="108" t="s">
        <v>26</v>
      </c>
      <c r="E29" s="109">
        <v>24</v>
      </c>
      <c r="F29" s="110">
        <v>3346557.11</v>
      </c>
    </row>
    <row r="30" spans="2:10" ht="15.75" thickBot="1" x14ac:dyDescent="0.3">
      <c r="B30" s="31" t="s">
        <v>3</v>
      </c>
      <c r="C30" s="32"/>
      <c r="D30" s="111">
        <f>SUM(D6:D29)</f>
        <v>527031549.59012187</v>
      </c>
      <c r="E30" s="32"/>
      <c r="F30" s="95">
        <f>SUM(F6:F29)+1</f>
        <v>562110866.79499984</v>
      </c>
      <c r="H30" s="22"/>
    </row>
    <row r="31" spans="2:10" x14ac:dyDescent="0.25">
      <c r="H31" s="22"/>
    </row>
    <row r="32" spans="2:10" x14ac:dyDescent="0.25">
      <c r="B32" s="19" t="s">
        <v>35</v>
      </c>
      <c r="F32" s="18"/>
    </row>
    <row r="33" spans="2:7" x14ac:dyDescent="0.25">
      <c r="B33" s="29"/>
      <c r="F33" s="17"/>
      <c r="G33" s="13"/>
    </row>
    <row r="34" spans="2:7" x14ac:dyDescent="0.25">
      <c r="B34" s="19" t="s">
        <v>38</v>
      </c>
    </row>
    <row r="38" spans="2:7" x14ac:dyDescent="0.25">
      <c r="C38" s="25"/>
      <c r="D38" s="25"/>
      <c r="E38" s="25"/>
      <c r="F38" s="25"/>
    </row>
  </sheetData>
  <mergeCells count="4">
    <mergeCell ref="B2:F2"/>
    <mergeCell ref="B4:B5"/>
    <mergeCell ref="E4:F4"/>
    <mergeCell ref="C4:D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31.12.2014. godine.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9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27.5703125" customWidth="1"/>
    <col min="3" max="3" width="8.7109375" customWidth="1"/>
    <col min="4" max="4" width="19.7109375" bestFit="1" customWidth="1"/>
    <col min="5" max="5" width="8.7109375" customWidth="1"/>
    <col min="6" max="6" width="19.7109375" bestFit="1" customWidth="1"/>
    <col min="8" max="8" width="11.140625" bestFit="1" customWidth="1"/>
    <col min="9" max="9" width="13" customWidth="1"/>
    <col min="10" max="10" width="11.5703125" customWidth="1"/>
  </cols>
  <sheetData>
    <row r="2" spans="2:10" ht="15.75" customHeight="1" x14ac:dyDescent="0.25">
      <c r="B2" s="120" t="s">
        <v>40</v>
      </c>
      <c r="C2" s="121"/>
      <c r="D2" s="121"/>
      <c r="E2" s="121"/>
      <c r="F2" s="122"/>
    </row>
    <row r="3" spans="2:10" ht="15.75" thickBot="1" x14ac:dyDescent="0.3">
      <c r="B3" s="12"/>
    </row>
    <row r="4" spans="2:10" ht="15" customHeight="1" x14ac:dyDescent="0.25">
      <c r="B4" s="115" t="s">
        <v>36</v>
      </c>
      <c r="C4" s="117" t="s">
        <v>28</v>
      </c>
      <c r="D4" s="118"/>
      <c r="E4" s="117" t="s">
        <v>29</v>
      </c>
      <c r="F4" s="118"/>
      <c r="I4" s="8"/>
    </row>
    <row r="5" spans="2:10" ht="15.75" thickBot="1" x14ac:dyDescent="0.3">
      <c r="B5" s="116"/>
      <c r="C5" s="16" t="s">
        <v>0</v>
      </c>
      <c r="D5" s="15" t="s">
        <v>2</v>
      </c>
      <c r="E5" s="16" t="s">
        <v>0</v>
      </c>
      <c r="F5" s="15" t="s">
        <v>2</v>
      </c>
      <c r="I5" s="11"/>
    </row>
    <row r="6" spans="2:10" x14ac:dyDescent="0.25">
      <c r="B6" s="81" t="s">
        <v>30</v>
      </c>
      <c r="C6" s="82">
        <v>9</v>
      </c>
      <c r="D6" s="83">
        <v>9876421.5500000007</v>
      </c>
      <c r="E6" s="82">
        <v>1</v>
      </c>
      <c r="F6" s="84">
        <v>32062021.440000005</v>
      </c>
      <c r="I6" s="8"/>
    </row>
    <row r="7" spans="2:10" x14ac:dyDescent="0.25">
      <c r="B7" s="81" t="s">
        <v>27</v>
      </c>
      <c r="C7" s="85">
        <v>1</v>
      </c>
      <c r="D7" s="86">
        <v>30079590</v>
      </c>
      <c r="E7" s="85">
        <v>2</v>
      </c>
      <c r="F7" s="86">
        <v>30271246.489999998</v>
      </c>
      <c r="I7" s="36"/>
      <c r="J7" s="8"/>
    </row>
    <row r="8" spans="2:10" x14ac:dyDescent="0.25">
      <c r="B8" s="81" t="s">
        <v>25</v>
      </c>
      <c r="C8" s="87">
        <v>2</v>
      </c>
      <c r="D8" s="86">
        <v>19154180</v>
      </c>
      <c r="E8" s="85">
        <v>3</v>
      </c>
      <c r="F8" s="86">
        <v>22463415.329999998</v>
      </c>
      <c r="I8" s="11"/>
    </row>
    <row r="9" spans="2:10" x14ac:dyDescent="0.25">
      <c r="B9" s="81" t="s">
        <v>15</v>
      </c>
      <c r="C9" s="85">
        <v>3</v>
      </c>
      <c r="D9" s="86">
        <v>19180649</v>
      </c>
      <c r="E9" s="85">
        <v>4</v>
      </c>
      <c r="F9" s="86">
        <v>20426704.260000002</v>
      </c>
      <c r="I9" s="24"/>
      <c r="J9" s="8"/>
    </row>
    <row r="10" spans="2:10" x14ac:dyDescent="0.25">
      <c r="B10" s="81" t="s">
        <v>13</v>
      </c>
      <c r="C10" s="85">
        <v>4</v>
      </c>
      <c r="D10" s="86">
        <v>18668953</v>
      </c>
      <c r="E10" s="85">
        <v>5</v>
      </c>
      <c r="F10" s="86">
        <v>20248589.879999999</v>
      </c>
      <c r="I10" s="23"/>
    </row>
    <row r="11" spans="2:10" x14ac:dyDescent="0.25">
      <c r="B11" s="81" t="s">
        <v>14</v>
      </c>
      <c r="C11" s="85">
        <v>5</v>
      </c>
      <c r="D11" s="86">
        <v>15797454.550000001</v>
      </c>
      <c r="E11" s="85">
        <v>6</v>
      </c>
      <c r="F11" s="86">
        <v>19696195.600000001</v>
      </c>
    </row>
    <row r="12" spans="2:10" x14ac:dyDescent="0.25">
      <c r="B12" s="81" t="s">
        <v>21</v>
      </c>
      <c r="C12" s="87">
        <v>6</v>
      </c>
      <c r="D12" s="86">
        <v>14340799.029999999</v>
      </c>
      <c r="E12" s="85">
        <v>7</v>
      </c>
      <c r="F12" s="86">
        <v>19562715</v>
      </c>
    </row>
    <row r="13" spans="2:10" x14ac:dyDescent="0.25">
      <c r="B13" s="81" t="s">
        <v>17</v>
      </c>
      <c r="C13" s="85">
        <v>7</v>
      </c>
      <c r="D13" s="86">
        <v>11229474.25</v>
      </c>
      <c r="E13" s="85">
        <v>8</v>
      </c>
      <c r="F13" s="86">
        <v>13771510.75</v>
      </c>
    </row>
    <row r="14" spans="2:10" x14ac:dyDescent="0.25">
      <c r="B14" s="81" t="s">
        <v>16</v>
      </c>
      <c r="C14" s="87">
        <v>8</v>
      </c>
      <c r="D14" s="86">
        <v>10428605.510000002</v>
      </c>
      <c r="E14" s="85">
        <v>9</v>
      </c>
      <c r="F14" s="86">
        <v>9752396.5099999998</v>
      </c>
    </row>
    <row r="15" spans="2:10" x14ac:dyDescent="0.25">
      <c r="B15" s="81" t="s">
        <v>19</v>
      </c>
      <c r="C15" s="85">
        <v>14</v>
      </c>
      <c r="D15" s="86">
        <v>5292501</v>
      </c>
      <c r="E15" s="85">
        <v>10</v>
      </c>
      <c r="F15" s="86">
        <v>7200994.5099999998</v>
      </c>
    </row>
    <row r="16" spans="2:10" x14ac:dyDescent="0.25">
      <c r="B16" s="81" t="s">
        <v>5</v>
      </c>
      <c r="C16" s="87">
        <v>11</v>
      </c>
      <c r="D16" s="88">
        <v>6427270.5499999998</v>
      </c>
      <c r="E16" s="85">
        <v>11</v>
      </c>
      <c r="F16" s="86">
        <v>6510768</v>
      </c>
    </row>
    <row r="17" spans="2:10" x14ac:dyDescent="0.25">
      <c r="B17" s="81" t="s">
        <v>6</v>
      </c>
      <c r="C17" s="85">
        <v>10</v>
      </c>
      <c r="D17" s="88">
        <v>6876808.5499999998</v>
      </c>
      <c r="E17" s="85">
        <v>12</v>
      </c>
      <c r="F17" s="86">
        <v>6116523.7999999998</v>
      </c>
    </row>
    <row r="18" spans="2:10" x14ac:dyDescent="0.25">
      <c r="B18" s="81" t="s">
        <v>7</v>
      </c>
      <c r="C18" s="85">
        <v>12</v>
      </c>
      <c r="D18" s="88">
        <v>5866998.5199999996</v>
      </c>
      <c r="E18" s="85">
        <v>13</v>
      </c>
      <c r="F18" s="86">
        <v>6016296.919999999</v>
      </c>
    </row>
    <row r="19" spans="2:10" x14ac:dyDescent="0.25">
      <c r="B19" s="81" t="s">
        <v>18</v>
      </c>
      <c r="C19" s="85">
        <v>15</v>
      </c>
      <c r="D19" s="86">
        <v>4397642.25</v>
      </c>
      <c r="E19" s="85">
        <v>14</v>
      </c>
      <c r="F19" s="86">
        <v>5632797.7999999998</v>
      </c>
    </row>
    <row r="20" spans="2:10" x14ac:dyDescent="0.25">
      <c r="B20" s="81" t="s">
        <v>24</v>
      </c>
      <c r="C20" s="87">
        <v>13</v>
      </c>
      <c r="D20" s="88">
        <v>5387218.4900000002</v>
      </c>
      <c r="E20" s="85">
        <v>15</v>
      </c>
      <c r="F20" s="86">
        <v>5396493.7999999998</v>
      </c>
    </row>
    <row r="21" spans="2:10" x14ac:dyDescent="0.25">
      <c r="B21" s="81" t="s">
        <v>9</v>
      </c>
      <c r="C21" s="87">
        <v>17</v>
      </c>
      <c r="D21" s="88">
        <v>2828116.52</v>
      </c>
      <c r="E21" s="85">
        <v>16</v>
      </c>
      <c r="F21" s="86">
        <v>3995046.9500000011</v>
      </c>
      <c r="I21" s="22"/>
    </row>
    <row r="22" spans="2:10" x14ac:dyDescent="0.25">
      <c r="B22" s="81" t="s">
        <v>10</v>
      </c>
      <c r="C22" s="87">
        <v>20</v>
      </c>
      <c r="D22" s="88">
        <v>2366789.0499999998</v>
      </c>
      <c r="E22" s="85">
        <v>17</v>
      </c>
      <c r="F22" s="86">
        <v>3981374.55</v>
      </c>
    </row>
    <row r="23" spans="2:10" x14ac:dyDescent="0.25">
      <c r="B23" s="81" t="s">
        <v>20</v>
      </c>
      <c r="C23" s="85">
        <v>16</v>
      </c>
      <c r="D23" s="86">
        <v>3014037.77</v>
      </c>
      <c r="E23" s="85">
        <v>18</v>
      </c>
      <c r="F23" s="86">
        <v>3901941.26</v>
      </c>
    </row>
    <row r="24" spans="2:10" x14ac:dyDescent="0.25">
      <c r="B24" s="81" t="s">
        <v>8</v>
      </c>
      <c r="C24" s="87">
        <v>19</v>
      </c>
      <c r="D24" s="88">
        <v>2695529.36</v>
      </c>
      <c r="E24" s="85">
        <v>19</v>
      </c>
      <c r="F24" s="86">
        <v>3721127.25</v>
      </c>
    </row>
    <row r="25" spans="2:10" x14ac:dyDescent="0.25">
      <c r="B25" s="81" t="s">
        <v>4</v>
      </c>
      <c r="C25" s="85">
        <v>18</v>
      </c>
      <c r="D25" s="86">
        <v>2741607.31</v>
      </c>
      <c r="E25" s="85">
        <v>20</v>
      </c>
      <c r="F25" s="86">
        <v>3555950.71</v>
      </c>
      <c r="I25" s="22"/>
    </row>
    <row r="26" spans="2:10" x14ac:dyDescent="0.25">
      <c r="B26" s="81" t="s">
        <v>11</v>
      </c>
      <c r="C26" s="85">
        <v>21</v>
      </c>
      <c r="D26" s="88">
        <v>1894903.82</v>
      </c>
      <c r="E26" s="85">
        <v>21</v>
      </c>
      <c r="F26" s="86">
        <v>2609457.39</v>
      </c>
    </row>
    <row r="27" spans="2:10" x14ac:dyDescent="0.25">
      <c r="B27" s="81" t="s">
        <v>22</v>
      </c>
      <c r="C27" s="85">
        <v>22</v>
      </c>
      <c r="D27" s="89">
        <v>1611523</v>
      </c>
      <c r="E27" s="85">
        <v>22</v>
      </c>
      <c r="F27" s="86">
        <v>1392323.79</v>
      </c>
    </row>
    <row r="28" spans="2:10" x14ac:dyDescent="0.25">
      <c r="B28" s="81" t="s">
        <v>12</v>
      </c>
      <c r="C28" s="85">
        <v>23</v>
      </c>
      <c r="D28" s="88">
        <v>876958.46000000008</v>
      </c>
      <c r="E28" s="85">
        <v>23</v>
      </c>
      <c r="F28" s="86">
        <v>1385780.22</v>
      </c>
    </row>
    <row r="29" spans="2:10" ht="15.75" thickBot="1" x14ac:dyDescent="0.3">
      <c r="B29" s="81" t="s">
        <v>31</v>
      </c>
      <c r="C29" s="90" t="s">
        <v>26</v>
      </c>
      <c r="D29" s="91" t="s">
        <v>26</v>
      </c>
      <c r="E29" s="92">
        <v>24</v>
      </c>
      <c r="F29" s="93">
        <v>86226.46</v>
      </c>
    </row>
    <row r="30" spans="2:10" ht="15.75" thickBot="1" x14ac:dyDescent="0.3">
      <c r="B30" s="3" t="s">
        <v>3</v>
      </c>
      <c r="C30" s="7"/>
      <c r="D30" s="94">
        <f>SUM(D6:D29)</f>
        <v>201034031.54000008</v>
      </c>
      <c r="E30" s="26"/>
      <c r="F30" s="95">
        <f>SUM(F6:F29)+0.25</f>
        <v>249757898.91999999</v>
      </c>
      <c r="H30" s="22"/>
    </row>
    <row r="31" spans="2:10" x14ac:dyDescent="0.25">
      <c r="H31" s="22"/>
    </row>
    <row r="32" spans="2:10" ht="15" customHeight="1" x14ac:dyDescent="0.25">
      <c r="B32" s="19" t="s">
        <v>35</v>
      </c>
      <c r="C32" s="5"/>
      <c r="D32" s="5"/>
      <c r="E32" s="5"/>
      <c r="F32" s="20"/>
      <c r="H32" s="25"/>
      <c r="I32" s="25"/>
      <c r="J32" s="25"/>
    </row>
    <row r="33" spans="2:7" x14ac:dyDescent="0.25">
      <c r="B33" s="29"/>
      <c r="D33" s="8"/>
      <c r="E33" s="21"/>
      <c r="F33" s="20"/>
      <c r="G33" s="14"/>
    </row>
    <row r="34" spans="2:7" x14ac:dyDescent="0.25">
      <c r="B34" s="19" t="s">
        <v>38</v>
      </c>
      <c r="D34" s="10"/>
      <c r="E34" s="8"/>
      <c r="F34" s="11"/>
    </row>
    <row r="35" spans="2:7" x14ac:dyDescent="0.25">
      <c r="D35" s="10"/>
      <c r="E35" s="8"/>
      <c r="F35" s="11"/>
    </row>
    <row r="36" spans="2:7" x14ac:dyDescent="0.25">
      <c r="D36" s="8"/>
      <c r="E36" s="8"/>
      <c r="F36" s="11"/>
    </row>
    <row r="37" spans="2:7" x14ac:dyDescent="0.25">
      <c r="D37" s="8"/>
      <c r="E37" s="8"/>
      <c r="F37" s="9"/>
    </row>
    <row r="38" spans="2:7" x14ac:dyDescent="0.25">
      <c r="D38" s="8"/>
      <c r="E38" s="8"/>
      <c r="F38" s="8"/>
    </row>
    <row r="39" spans="2:7" x14ac:dyDescent="0.25">
      <c r="D39" s="8"/>
      <c r="E39" s="8"/>
      <c r="F39" s="9"/>
    </row>
  </sheetData>
  <mergeCells count="4">
    <mergeCell ref="B2:F2"/>
    <mergeCell ref="B4:B5"/>
    <mergeCell ref="C4:D4"/>
    <mergeCell ref="E4:F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31.12.2014. godine.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8"/>
  <sheetViews>
    <sheetView showGridLines="0" showRuler="0" view="pageLayout" zoomScaleNormal="100" workbookViewId="0">
      <selection activeCell="B2" sqref="B2:D3"/>
    </sheetView>
  </sheetViews>
  <sheetFormatPr defaultRowHeight="15" x14ac:dyDescent="0.25"/>
  <cols>
    <col min="1" max="1" width="3.140625" customWidth="1"/>
    <col min="2" max="2" width="30.42578125" customWidth="1"/>
    <col min="3" max="3" width="24.42578125" customWidth="1"/>
    <col min="4" max="4" width="25.42578125" customWidth="1"/>
    <col min="5" max="5" width="9.140625" hidden="1" customWidth="1"/>
    <col min="7" max="7" width="9.140625" customWidth="1"/>
    <col min="9" max="11" width="9.140625" customWidth="1"/>
  </cols>
  <sheetData>
    <row r="2" spans="2:9" ht="15" customHeight="1" x14ac:dyDescent="0.25">
      <c r="B2" s="129" t="s">
        <v>41</v>
      </c>
      <c r="C2" s="130"/>
      <c r="D2" s="131"/>
      <c r="E2" s="1"/>
    </row>
    <row r="3" spans="2:9" ht="15" customHeight="1" x14ac:dyDescent="0.25">
      <c r="B3" s="132"/>
      <c r="C3" s="133"/>
      <c r="D3" s="134"/>
      <c r="E3" s="2"/>
    </row>
    <row r="4" spans="2:9" ht="15.75" thickBot="1" x14ac:dyDescent="0.3">
      <c r="B4" s="12"/>
    </row>
    <row r="5" spans="2:9" x14ac:dyDescent="0.25">
      <c r="B5" s="115" t="s">
        <v>36</v>
      </c>
      <c r="C5" s="69" t="s">
        <v>28</v>
      </c>
      <c r="D5" s="70" t="s">
        <v>29</v>
      </c>
    </row>
    <row r="6" spans="2:9" ht="15.75" thickBot="1" x14ac:dyDescent="0.3">
      <c r="B6" s="116"/>
      <c r="C6" s="34" t="s">
        <v>1</v>
      </c>
      <c r="D6" s="35" t="s">
        <v>1</v>
      </c>
    </row>
    <row r="7" spans="2:9" x14ac:dyDescent="0.25">
      <c r="B7" s="50" t="s">
        <v>30</v>
      </c>
      <c r="C7" s="71">
        <v>42.47340586712042</v>
      </c>
      <c r="D7" s="72">
        <f>'Isplaćene štete'!F6/Premije!F14*100</f>
        <v>118.04261675288481</v>
      </c>
      <c r="G7" s="37"/>
      <c r="I7" s="37"/>
    </row>
    <row r="8" spans="2:9" x14ac:dyDescent="0.25">
      <c r="B8" s="55" t="s">
        <v>21</v>
      </c>
      <c r="C8" s="73">
        <v>44.960153562882098</v>
      </c>
      <c r="D8" s="74">
        <f>'Isplaćene štete'!F12/Premije!F11*100</f>
        <v>58.614614847203327</v>
      </c>
      <c r="G8" s="27"/>
      <c r="I8" s="37"/>
    </row>
    <row r="9" spans="2:9" x14ac:dyDescent="0.25">
      <c r="B9" s="55" t="s">
        <v>19</v>
      </c>
      <c r="C9" s="73">
        <v>49.000086307042764</v>
      </c>
      <c r="D9" s="74">
        <f>'Isplaćene štete'!F15/Premije!F23*100</f>
        <v>58.547809641999748</v>
      </c>
      <c r="G9" s="27"/>
      <c r="I9" s="37"/>
    </row>
    <row r="10" spans="2:9" x14ac:dyDescent="0.25">
      <c r="B10" s="55" t="s">
        <v>25</v>
      </c>
      <c r="C10" s="73">
        <v>41.980329921438958</v>
      </c>
      <c r="D10" s="74">
        <f>'Isplaćene štete'!F8/Premije!F9*100</f>
        <v>49.609190778000247</v>
      </c>
      <c r="G10" s="27"/>
      <c r="I10" s="37"/>
    </row>
    <row r="11" spans="2:9" x14ac:dyDescent="0.25">
      <c r="B11" s="55" t="s">
        <v>17</v>
      </c>
      <c r="C11" s="73">
        <v>43.851434868175716</v>
      </c>
      <c r="D11" s="74">
        <f>'Isplaćene štete'!F13/Premije!F13*100</f>
        <v>48.671670205411054</v>
      </c>
      <c r="G11" s="27"/>
      <c r="I11" s="37"/>
    </row>
    <row r="12" spans="2:9" x14ac:dyDescent="0.25">
      <c r="B12" s="75" t="s">
        <v>15</v>
      </c>
      <c r="C12" s="76">
        <v>47.47</v>
      </c>
      <c r="D12" s="77">
        <f>'Isplaćene štete'!F9/Premije!F10*100</f>
        <v>46.939008415560146</v>
      </c>
      <c r="G12" s="27"/>
      <c r="I12" s="37"/>
    </row>
    <row r="13" spans="2:9" x14ac:dyDescent="0.25">
      <c r="B13" s="55" t="s">
        <v>27</v>
      </c>
      <c r="C13" s="73">
        <v>46.45</v>
      </c>
      <c r="D13" s="74">
        <f>'Isplaćene štete'!F7/Premije!F6*100</f>
        <v>46.918886953927782</v>
      </c>
      <c r="G13" s="27"/>
      <c r="I13" s="37"/>
    </row>
    <row r="14" spans="2:9" x14ac:dyDescent="0.25">
      <c r="B14" s="55" t="s">
        <v>16</v>
      </c>
      <c r="C14" s="73">
        <v>45.172709524444592</v>
      </c>
      <c r="D14" s="74">
        <f>'Isplaćene štete'!F14/Premije!F15*100</f>
        <v>43.698997063790998</v>
      </c>
      <c r="G14" s="27"/>
      <c r="I14" s="37"/>
    </row>
    <row r="15" spans="2:9" x14ac:dyDescent="0.25">
      <c r="B15" s="55" t="s">
        <v>9</v>
      </c>
      <c r="C15" s="73">
        <v>34.83614440156633</v>
      </c>
      <c r="D15" s="74">
        <f>'Isplaćene štete'!F21/Premije!F26*100</f>
        <v>42.955291218597772</v>
      </c>
      <c r="G15" s="27"/>
      <c r="I15" s="37"/>
    </row>
    <row r="16" spans="2:9" x14ac:dyDescent="0.25">
      <c r="B16" s="55" t="s">
        <v>5</v>
      </c>
      <c r="C16" s="73">
        <v>42.304772281847008</v>
      </c>
      <c r="D16" s="74">
        <f>'Isplaćene štete'!F16/Premije!F19*100</f>
        <v>42.396519878483346</v>
      </c>
      <c r="G16" s="27"/>
      <c r="I16" s="37"/>
    </row>
    <row r="17" spans="2:11" x14ac:dyDescent="0.25">
      <c r="B17" s="55" t="s">
        <v>13</v>
      </c>
      <c r="C17" s="73">
        <v>41.76</v>
      </c>
      <c r="D17" s="74">
        <f>'Isplaćene štete'!F10/Premije!F8*100</f>
        <v>41.567561358026104</v>
      </c>
      <c r="G17" s="27"/>
      <c r="I17" s="37"/>
    </row>
    <row r="18" spans="2:11" x14ac:dyDescent="0.25">
      <c r="B18" s="55" t="s">
        <v>14</v>
      </c>
      <c r="C18" s="73">
        <v>32.793768814789708</v>
      </c>
      <c r="D18" s="74">
        <f>'Isplaćene štete'!F11/Premije!F7*100</f>
        <v>39.71131156374247</v>
      </c>
      <c r="G18" s="27"/>
      <c r="I18" s="37"/>
    </row>
    <row r="19" spans="2:11" x14ac:dyDescent="0.25">
      <c r="B19" s="55" t="s">
        <v>24</v>
      </c>
      <c r="C19" s="73">
        <v>38.345166234344767</v>
      </c>
      <c r="D19" s="74">
        <f>'Isplaćene štete'!F20/Premije!F21*100</f>
        <v>38.532771868443142</v>
      </c>
      <c r="G19" s="27"/>
      <c r="I19" s="37"/>
    </row>
    <row r="20" spans="2:11" x14ac:dyDescent="0.25">
      <c r="B20" s="55" t="s">
        <v>6</v>
      </c>
      <c r="C20" s="73">
        <v>38.470091688430173</v>
      </c>
      <c r="D20" s="74">
        <f>'Isplaćene štete'!F17/Premije!F18*100</f>
        <v>36.624995218829511</v>
      </c>
      <c r="G20" s="27"/>
      <c r="I20" s="37"/>
    </row>
    <row r="21" spans="2:11" x14ac:dyDescent="0.25">
      <c r="B21" s="55" t="s">
        <v>20</v>
      </c>
      <c r="C21" s="73">
        <v>33.818103867990629</v>
      </c>
      <c r="D21" s="74">
        <f>'Isplaćene štete'!F23/Premije!F24*100</f>
        <v>35.190426820280884</v>
      </c>
      <c r="G21" s="27"/>
      <c r="I21" s="37"/>
    </row>
    <row r="22" spans="2:11" x14ac:dyDescent="0.25">
      <c r="B22" s="55" t="s">
        <v>18</v>
      </c>
      <c r="C22" s="73">
        <v>26.48</v>
      </c>
      <c r="D22" s="74">
        <f>'Isplaćene štete'!F19/Premije!F17*100</f>
        <v>32.536357953043023</v>
      </c>
      <c r="G22" s="27"/>
      <c r="I22" s="37"/>
    </row>
    <row r="23" spans="2:11" x14ac:dyDescent="0.25">
      <c r="B23" s="55" t="s">
        <v>7</v>
      </c>
      <c r="C23" s="73">
        <v>34.699032228783899</v>
      </c>
      <c r="D23" s="74">
        <f>'Isplaćene štete'!F18/Premije!F16*100</f>
        <v>31.537677769393614</v>
      </c>
      <c r="G23" s="27"/>
      <c r="I23" s="37"/>
    </row>
    <row r="24" spans="2:11" x14ac:dyDescent="0.25">
      <c r="B24" s="55" t="s">
        <v>10</v>
      </c>
      <c r="C24" s="73">
        <v>20.655971187230232</v>
      </c>
      <c r="D24" s="74">
        <f>'Isplaćene štete'!F22/Premije!F22*100</f>
        <v>30.581072308136477</v>
      </c>
      <c r="G24" s="27"/>
      <c r="I24" s="37"/>
    </row>
    <row r="25" spans="2:11" x14ac:dyDescent="0.25">
      <c r="B25" s="55" t="s">
        <v>11</v>
      </c>
      <c r="C25" s="73">
        <v>20.76</v>
      </c>
      <c r="D25" s="74">
        <f>'Isplaćene štete'!F26/Premije!F25*100</f>
        <v>26.873278914482313</v>
      </c>
      <c r="G25" s="27"/>
      <c r="I25" s="37"/>
    </row>
    <row r="26" spans="2:11" x14ac:dyDescent="0.25">
      <c r="B26" s="55" t="s">
        <v>8</v>
      </c>
      <c r="C26" s="73">
        <v>20.329247748842967</v>
      </c>
      <c r="D26" s="74">
        <f>'Isplaćene štete'!F24/Premije!F20*100</f>
        <v>26.54680673703097</v>
      </c>
      <c r="G26" s="27"/>
      <c r="I26" s="37"/>
    </row>
    <row r="27" spans="2:11" x14ac:dyDescent="0.25">
      <c r="B27" s="55" t="s">
        <v>12</v>
      </c>
      <c r="C27" s="73">
        <v>17.492933662023777</v>
      </c>
      <c r="D27" s="74">
        <f>'Isplaćene štete'!F28/Premije!F28*100</f>
        <v>21.272977647907908</v>
      </c>
      <c r="G27" s="27"/>
      <c r="I27" s="37"/>
    </row>
    <row r="28" spans="2:11" x14ac:dyDescent="0.25">
      <c r="B28" s="55" t="s">
        <v>22</v>
      </c>
      <c r="C28" s="73">
        <v>27.111465061951947</v>
      </c>
      <c r="D28" s="74">
        <f>'Isplaćene štete'!F27/Premije!F27*100</f>
        <v>18.453928506251781</v>
      </c>
      <c r="G28" s="27"/>
      <c r="I28" s="37"/>
    </row>
    <row r="29" spans="2:11" x14ac:dyDescent="0.25">
      <c r="B29" s="55" t="s">
        <v>4</v>
      </c>
      <c r="C29" s="73">
        <v>10.440034815459402</v>
      </c>
      <c r="D29" s="74">
        <f>'Isplaćene štete'!F25/Premije!F12*100</f>
        <v>11.835917674378743</v>
      </c>
      <c r="G29" s="27"/>
      <c r="I29" s="37"/>
    </row>
    <row r="30" spans="2:11" ht="15.75" thickBot="1" x14ac:dyDescent="0.3">
      <c r="B30" s="78" t="s">
        <v>31</v>
      </c>
      <c r="C30" s="79" t="s">
        <v>26</v>
      </c>
      <c r="D30" s="80">
        <f>'Isplaćene štete'!F29/Premije!F29*100</f>
        <v>2.5765721954166803</v>
      </c>
      <c r="G30" s="28"/>
      <c r="I30" s="37"/>
    </row>
    <row r="32" spans="2:11" x14ac:dyDescent="0.25">
      <c r="B32" s="19" t="s">
        <v>35</v>
      </c>
      <c r="J32" s="33"/>
      <c r="K32" s="33"/>
    </row>
    <row r="33" spans="2:11" x14ac:dyDescent="0.25">
      <c r="B33" s="29"/>
      <c r="C33" s="27"/>
      <c r="D33" s="28"/>
      <c r="E33" s="29"/>
      <c r="F33" s="29"/>
      <c r="G33" s="28"/>
      <c r="H33" s="29"/>
      <c r="J33" s="33"/>
      <c r="K33" s="33"/>
    </row>
    <row r="34" spans="2:11" x14ac:dyDescent="0.25">
      <c r="B34" s="19" t="s">
        <v>38</v>
      </c>
      <c r="C34" s="27"/>
      <c r="D34" s="28"/>
      <c r="E34" s="29"/>
      <c r="F34" s="29"/>
      <c r="G34" s="28"/>
      <c r="H34" s="29"/>
      <c r="J34" s="33"/>
      <c r="K34" s="33"/>
    </row>
    <row r="35" spans="2:11" x14ac:dyDescent="0.25">
      <c r="C35" s="27"/>
      <c r="D35" s="28"/>
      <c r="E35" s="29"/>
      <c r="F35" s="29"/>
      <c r="G35" s="28"/>
      <c r="H35" s="29"/>
      <c r="J35" s="33"/>
      <c r="K35" s="33"/>
    </row>
    <row r="36" spans="2:11" x14ac:dyDescent="0.25">
      <c r="C36" s="27"/>
      <c r="D36" s="28"/>
      <c r="E36" s="29"/>
      <c r="F36" s="29"/>
      <c r="G36" s="28"/>
      <c r="H36" s="29"/>
      <c r="J36" s="33"/>
      <c r="K36" s="33"/>
    </row>
    <row r="37" spans="2:11" x14ac:dyDescent="0.25">
      <c r="B37" s="29"/>
      <c r="C37" s="27"/>
      <c r="D37" s="30"/>
      <c r="E37" s="29"/>
      <c r="F37" s="29"/>
      <c r="G37" s="28"/>
      <c r="H37" s="29"/>
      <c r="J37" s="33"/>
      <c r="K37" s="33"/>
    </row>
    <row r="38" spans="2:11" x14ac:dyDescent="0.25">
      <c r="B38" s="29"/>
      <c r="C38" s="27"/>
      <c r="D38" s="28"/>
      <c r="E38" s="29"/>
      <c r="F38" s="29"/>
      <c r="G38" s="28"/>
      <c r="H38" s="29"/>
      <c r="J38" s="33"/>
      <c r="K38" s="33"/>
    </row>
    <row r="39" spans="2:11" x14ac:dyDescent="0.25">
      <c r="B39" s="29"/>
      <c r="C39" s="27"/>
      <c r="D39" s="28"/>
      <c r="E39" s="29"/>
      <c r="F39" s="29"/>
      <c r="G39" s="28"/>
      <c r="H39" s="29"/>
      <c r="J39" s="33"/>
      <c r="K39" s="33"/>
    </row>
    <row r="40" spans="2:11" x14ac:dyDescent="0.25">
      <c r="B40" s="29"/>
      <c r="C40" s="27"/>
      <c r="D40" s="28"/>
      <c r="E40" s="29"/>
      <c r="F40" s="29"/>
      <c r="G40" s="28"/>
      <c r="H40" s="29"/>
      <c r="J40" s="33"/>
      <c r="K40" s="33"/>
    </row>
    <row r="41" spans="2:11" x14ac:dyDescent="0.25">
      <c r="B41" s="29"/>
      <c r="C41" s="27"/>
      <c r="D41" s="28"/>
      <c r="E41" s="29"/>
      <c r="F41" s="29"/>
      <c r="G41" s="28"/>
      <c r="H41" s="29"/>
      <c r="J41" s="33"/>
      <c r="K41" s="33"/>
    </row>
    <row r="42" spans="2:11" x14ac:dyDescent="0.25">
      <c r="B42" s="29"/>
      <c r="C42" s="27"/>
      <c r="D42" s="28"/>
      <c r="E42" s="29"/>
      <c r="F42" s="29"/>
      <c r="G42" s="28"/>
      <c r="H42" s="29"/>
      <c r="J42" s="33"/>
      <c r="K42" s="33"/>
    </row>
    <row r="43" spans="2:11" x14ac:dyDescent="0.25">
      <c r="B43" s="29"/>
      <c r="C43" s="27"/>
      <c r="D43" s="28"/>
      <c r="E43" s="29"/>
      <c r="F43" s="29"/>
      <c r="G43" s="28"/>
      <c r="H43" s="29"/>
      <c r="J43" s="33"/>
      <c r="K43" s="33"/>
    </row>
    <row r="44" spans="2:11" x14ac:dyDescent="0.25">
      <c r="B44" s="29"/>
      <c r="C44" s="27"/>
      <c r="D44" s="28"/>
      <c r="E44" s="29"/>
      <c r="F44" s="29"/>
      <c r="G44" s="28"/>
      <c r="H44" s="29"/>
      <c r="J44" s="33"/>
      <c r="K44" s="33"/>
    </row>
    <row r="45" spans="2:11" x14ac:dyDescent="0.25">
      <c r="B45" s="29"/>
      <c r="C45" s="27"/>
      <c r="D45" s="28"/>
      <c r="E45" s="29"/>
      <c r="F45" s="29"/>
      <c r="G45" s="28"/>
      <c r="H45" s="29"/>
      <c r="J45" s="33"/>
      <c r="K45" s="33"/>
    </row>
    <row r="46" spans="2:11" x14ac:dyDescent="0.25">
      <c r="B46" s="29"/>
      <c r="C46" s="27"/>
      <c r="D46" s="28"/>
      <c r="E46" s="29"/>
      <c r="F46" s="29"/>
      <c r="G46" s="28"/>
      <c r="H46" s="29"/>
      <c r="J46" s="33"/>
      <c r="K46" s="33"/>
    </row>
    <row r="47" spans="2:11" x14ac:dyDescent="0.25">
      <c r="B47" s="29"/>
      <c r="C47" s="27"/>
      <c r="D47" s="28"/>
      <c r="E47" s="29"/>
      <c r="F47" s="29"/>
      <c r="G47" s="28"/>
      <c r="H47" s="29"/>
      <c r="J47" s="33"/>
      <c r="K47" s="33"/>
    </row>
    <row r="48" spans="2:11" x14ac:dyDescent="0.25">
      <c r="B48" s="29"/>
      <c r="C48" s="27"/>
      <c r="D48" s="28"/>
      <c r="E48" s="29"/>
      <c r="F48" s="29"/>
      <c r="G48" s="28"/>
      <c r="H48" s="29"/>
      <c r="J48" s="33"/>
      <c r="K48" s="33"/>
    </row>
    <row r="49" spans="2:11" x14ac:dyDescent="0.25">
      <c r="B49" s="29"/>
      <c r="C49" s="27"/>
      <c r="D49" s="28"/>
      <c r="E49" s="29"/>
      <c r="F49" s="29"/>
      <c r="G49" s="28"/>
      <c r="H49" s="29"/>
      <c r="J49" s="33"/>
      <c r="K49" s="33"/>
    </row>
    <row r="50" spans="2:11" x14ac:dyDescent="0.25">
      <c r="B50" s="29"/>
      <c r="C50" s="27"/>
      <c r="D50" s="28"/>
      <c r="E50" s="29"/>
      <c r="F50" s="29"/>
      <c r="G50" s="28"/>
      <c r="H50" s="29"/>
      <c r="J50" s="33"/>
      <c r="K50" s="33"/>
    </row>
    <row r="51" spans="2:11" x14ac:dyDescent="0.25">
      <c r="B51" s="29"/>
      <c r="C51" s="27"/>
      <c r="D51" s="28"/>
      <c r="E51" s="29"/>
      <c r="F51" s="29"/>
      <c r="G51" s="28"/>
      <c r="H51" s="29"/>
      <c r="J51" s="33"/>
      <c r="K51" s="33"/>
    </row>
    <row r="52" spans="2:11" x14ac:dyDescent="0.25">
      <c r="B52" s="29"/>
      <c r="C52" s="27"/>
      <c r="D52" s="28"/>
      <c r="E52" s="29"/>
      <c r="F52" s="29"/>
      <c r="G52" s="28"/>
      <c r="H52" s="29"/>
      <c r="J52" s="33"/>
      <c r="K52" s="33"/>
    </row>
    <row r="53" spans="2:11" x14ac:dyDescent="0.25">
      <c r="B53" s="29"/>
      <c r="C53" s="27"/>
      <c r="D53" s="28"/>
      <c r="E53" s="29"/>
      <c r="F53" s="29"/>
      <c r="G53" s="28"/>
      <c r="H53" s="29"/>
      <c r="J53" s="33"/>
      <c r="K53" s="33"/>
    </row>
    <row r="54" spans="2:11" x14ac:dyDescent="0.25">
      <c r="B54" s="29"/>
      <c r="C54" s="27"/>
      <c r="D54" s="28"/>
      <c r="E54" s="29"/>
      <c r="F54" s="29"/>
      <c r="G54" s="28"/>
      <c r="H54" s="29"/>
      <c r="J54" s="33"/>
      <c r="K54" s="33"/>
    </row>
    <row r="55" spans="2:11" x14ac:dyDescent="0.25">
      <c r="B55" s="29"/>
      <c r="C55" s="27"/>
      <c r="D55" s="28"/>
      <c r="E55" s="29"/>
      <c r="F55" s="29"/>
      <c r="G55" s="28"/>
      <c r="H55" s="29"/>
      <c r="J55" s="33"/>
      <c r="K55" s="33"/>
    </row>
    <row r="56" spans="2:11" x14ac:dyDescent="0.25">
      <c r="B56" s="29"/>
      <c r="C56" s="27"/>
      <c r="D56" s="28"/>
      <c r="E56" s="29"/>
      <c r="F56" s="29"/>
      <c r="G56" s="28"/>
      <c r="H56" s="29"/>
    </row>
    <row r="57" spans="2:11" x14ac:dyDescent="0.25">
      <c r="B57" s="29"/>
      <c r="C57" s="27"/>
      <c r="D57" s="28"/>
      <c r="E57" s="29"/>
      <c r="F57" s="29"/>
      <c r="G57" s="28"/>
      <c r="H57" s="29"/>
    </row>
    <row r="58" spans="2:11" x14ac:dyDescent="0.25">
      <c r="B58" s="29"/>
    </row>
  </sheetData>
  <sortState ref="B7:G31">
    <sortCondition ref="B7"/>
  </sortState>
  <mergeCells count="2">
    <mergeCell ref="B5:B6"/>
    <mergeCell ref="B2:D3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31.12.2014. godine.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2"/>
  <sheetViews>
    <sheetView showGridLines="0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27.42578125" customWidth="1"/>
    <col min="3" max="3" width="11.7109375" customWidth="1"/>
    <col min="4" max="4" width="15.7109375" customWidth="1"/>
    <col min="5" max="5" width="11.85546875" customWidth="1"/>
    <col min="6" max="6" width="15.7109375" customWidth="1"/>
    <col min="9" max="10" width="10.140625" bestFit="1" customWidth="1"/>
    <col min="12" max="12" width="10.140625" bestFit="1" customWidth="1"/>
  </cols>
  <sheetData>
    <row r="2" spans="2:6" ht="33.75" customHeight="1" x14ac:dyDescent="0.25">
      <c r="B2" s="120" t="s">
        <v>42</v>
      </c>
      <c r="C2" s="121"/>
      <c r="D2" s="121"/>
      <c r="E2" s="121"/>
      <c r="F2" s="122"/>
    </row>
    <row r="3" spans="2:6" ht="15.75" thickBot="1" x14ac:dyDescent="0.3"/>
    <row r="4" spans="2:6" ht="15" customHeight="1" x14ac:dyDescent="0.25">
      <c r="B4" s="123" t="s">
        <v>39</v>
      </c>
      <c r="C4" s="125" t="s">
        <v>28</v>
      </c>
      <c r="D4" s="126"/>
      <c r="E4" s="127" t="s">
        <v>29</v>
      </c>
      <c r="F4" s="128"/>
    </row>
    <row r="5" spans="2:6" ht="15.75" thickBot="1" x14ac:dyDescent="0.3">
      <c r="B5" s="124"/>
      <c r="C5" s="38" t="s">
        <v>0</v>
      </c>
      <c r="D5" s="45" t="s">
        <v>32</v>
      </c>
      <c r="E5" s="46" t="s">
        <v>0</v>
      </c>
      <c r="F5" s="47" t="s">
        <v>32</v>
      </c>
    </row>
    <row r="6" spans="2:6" x14ac:dyDescent="0.25">
      <c r="B6" s="50" t="s">
        <v>8</v>
      </c>
      <c r="C6" s="51">
        <v>1</v>
      </c>
      <c r="D6" s="52">
        <v>7795575</v>
      </c>
      <c r="E6" s="53">
        <v>1</v>
      </c>
      <c r="F6" s="54">
        <v>7936774</v>
      </c>
    </row>
    <row r="7" spans="2:6" x14ac:dyDescent="0.25">
      <c r="B7" s="55" t="s">
        <v>24</v>
      </c>
      <c r="C7" s="56">
        <v>2</v>
      </c>
      <c r="D7" s="57">
        <v>4592788</v>
      </c>
      <c r="E7" s="56">
        <v>2</v>
      </c>
      <c r="F7" s="58">
        <v>4854167</v>
      </c>
    </row>
    <row r="8" spans="2:6" x14ac:dyDescent="0.25">
      <c r="B8" s="55" t="s">
        <v>13</v>
      </c>
      <c r="C8" s="56">
        <v>4</v>
      </c>
      <c r="D8" s="59">
        <v>3056431</v>
      </c>
      <c r="E8" s="56">
        <v>3</v>
      </c>
      <c r="F8" s="60">
        <v>3652087</v>
      </c>
    </row>
    <row r="9" spans="2:6" x14ac:dyDescent="0.25">
      <c r="B9" s="55" t="s">
        <v>7</v>
      </c>
      <c r="C9" s="56">
        <v>3</v>
      </c>
      <c r="D9" s="57">
        <v>3267608</v>
      </c>
      <c r="E9" s="56">
        <v>4</v>
      </c>
      <c r="F9" s="58">
        <v>3648207</v>
      </c>
    </row>
    <row r="10" spans="2:6" x14ac:dyDescent="0.25">
      <c r="B10" s="55" t="s">
        <v>4</v>
      </c>
      <c r="C10" s="56">
        <v>6</v>
      </c>
      <c r="D10" s="59">
        <v>2306244.1600000015</v>
      </c>
      <c r="E10" s="56">
        <v>5</v>
      </c>
      <c r="F10" s="60">
        <v>2289983.92</v>
      </c>
    </row>
    <row r="11" spans="2:6" x14ac:dyDescent="0.25">
      <c r="B11" s="55" t="s">
        <v>33</v>
      </c>
      <c r="C11" s="56">
        <v>7</v>
      </c>
      <c r="D11" s="59">
        <v>2064256</v>
      </c>
      <c r="E11" s="56">
        <v>6</v>
      </c>
      <c r="F11" s="60">
        <v>1604562</v>
      </c>
    </row>
    <row r="12" spans="2:6" x14ac:dyDescent="0.25">
      <c r="B12" s="55" t="s">
        <v>25</v>
      </c>
      <c r="C12" s="56">
        <v>18</v>
      </c>
      <c r="D12" s="59">
        <v>247554.53000001609</v>
      </c>
      <c r="E12" s="56">
        <v>7</v>
      </c>
      <c r="F12" s="60">
        <v>1576022</v>
      </c>
    </row>
    <row r="13" spans="2:6" x14ac:dyDescent="0.25">
      <c r="B13" s="55" t="s">
        <v>17</v>
      </c>
      <c r="C13" s="56">
        <v>9</v>
      </c>
      <c r="D13" s="59">
        <v>1358133</v>
      </c>
      <c r="E13" s="56">
        <v>8</v>
      </c>
      <c r="F13" s="60">
        <v>1509171</v>
      </c>
    </row>
    <row r="14" spans="2:6" x14ac:dyDescent="0.25">
      <c r="B14" s="55" t="s">
        <v>12</v>
      </c>
      <c r="C14" s="56">
        <v>15</v>
      </c>
      <c r="D14" s="57">
        <v>505864</v>
      </c>
      <c r="E14" s="56">
        <v>9</v>
      </c>
      <c r="F14" s="58">
        <v>1136331</v>
      </c>
    </row>
    <row r="15" spans="2:6" x14ac:dyDescent="0.25">
      <c r="B15" s="55" t="s">
        <v>14</v>
      </c>
      <c r="C15" s="56">
        <v>13</v>
      </c>
      <c r="D15" s="59">
        <v>816727</v>
      </c>
      <c r="E15" s="56">
        <v>10</v>
      </c>
      <c r="F15" s="60">
        <v>883856</v>
      </c>
    </row>
    <row r="16" spans="2:6" x14ac:dyDescent="0.25">
      <c r="B16" s="55" t="s">
        <v>10</v>
      </c>
      <c r="C16" s="56">
        <v>12</v>
      </c>
      <c r="D16" s="57">
        <v>863598</v>
      </c>
      <c r="E16" s="56">
        <v>11</v>
      </c>
      <c r="F16" s="58">
        <v>780262.08000000007</v>
      </c>
    </row>
    <row r="17" spans="2:6" x14ac:dyDescent="0.25">
      <c r="B17" s="55" t="s">
        <v>22</v>
      </c>
      <c r="C17" s="56">
        <v>14</v>
      </c>
      <c r="D17" s="57">
        <v>637162</v>
      </c>
      <c r="E17" s="56">
        <v>12</v>
      </c>
      <c r="F17" s="58">
        <v>714401</v>
      </c>
    </row>
    <row r="18" spans="2:6" x14ac:dyDescent="0.25">
      <c r="B18" s="55" t="s">
        <v>27</v>
      </c>
      <c r="C18" s="56">
        <v>10</v>
      </c>
      <c r="D18" s="59">
        <v>1284876</v>
      </c>
      <c r="E18" s="56">
        <v>13</v>
      </c>
      <c r="F18" s="60">
        <v>510369.5</v>
      </c>
    </row>
    <row r="19" spans="2:6" x14ac:dyDescent="0.25">
      <c r="B19" s="55" t="s">
        <v>18</v>
      </c>
      <c r="C19" s="56">
        <v>19</v>
      </c>
      <c r="D19" s="59">
        <v>192824</v>
      </c>
      <c r="E19" s="56">
        <v>14</v>
      </c>
      <c r="F19" s="60">
        <v>453436</v>
      </c>
    </row>
    <row r="20" spans="2:6" x14ac:dyDescent="0.25">
      <c r="B20" s="55" t="s">
        <v>9</v>
      </c>
      <c r="C20" s="61">
        <v>22</v>
      </c>
      <c r="D20" s="62">
        <v>85784</v>
      </c>
      <c r="E20" s="56">
        <v>15</v>
      </c>
      <c r="F20" s="58">
        <v>444154</v>
      </c>
    </row>
    <row r="21" spans="2:6" x14ac:dyDescent="0.25">
      <c r="B21" s="55" t="s">
        <v>11</v>
      </c>
      <c r="C21" s="56">
        <v>16</v>
      </c>
      <c r="D21" s="57">
        <v>395630</v>
      </c>
      <c r="E21" s="56">
        <v>16</v>
      </c>
      <c r="F21" s="58">
        <v>430670</v>
      </c>
    </row>
    <row r="22" spans="2:6" x14ac:dyDescent="0.25">
      <c r="B22" s="55" t="s">
        <v>21</v>
      </c>
      <c r="C22" s="56">
        <v>8</v>
      </c>
      <c r="D22" s="59">
        <v>1504736</v>
      </c>
      <c r="E22" s="56">
        <v>17</v>
      </c>
      <c r="F22" s="60">
        <v>384214</v>
      </c>
    </row>
    <row r="23" spans="2:6" x14ac:dyDescent="0.25">
      <c r="B23" s="55" t="s">
        <v>15</v>
      </c>
      <c r="C23" s="56">
        <v>11</v>
      </c>
      <c r="D23" s="59">
        <v>1057717</v>
      </c>
      <c r="E23" s="56">
        <v>18</v>
      </c>
      <c r="F23" s="60">
        <v>153136</v>
      </c>
    </row>
    <row r="24" spans="2:6" x14ac:dyDescent="0.25">
      <c r="B24" s="55" t="s">
        <v>16</v>
      </c>
      <c r="C24" s="56">
        <v>21</v>
      </c>
      <c r="D24" s="59">
        <v>87655.670000001788</v>
      </c>
      <c r="E24" s="56">
        <v>19</v>
      </c>
      <c r="F24" s="60">
        <v>39140.699999999997</v>
      </c>
    </row>
    <row r="25" spans="2:6" x14ac:dyDescent="0.25">
      <c r="B25" s="55" t="s">
        <v>19</v>
      </c>
      <c r="C25" s="56">
        <v>23</v>
      </c>
      <c r="D25" s="59">
        <v>22472.329999998212</v>
      </c>
      <c r="E25" s="56">
        <v>20</v>
      </c>
      <c r="F25" s="60">
        <v>11307.25</v>
      </c>
    </row>
    <row r="26" spans="2:6" x14ac:dyDescent="0.25">
      <c r="B26" s="63" t="s">
        <v>34</v>
      </c>
      <c r="C26" s="61">
        <v>24</v>
      </c>
      <c r="D26" s="64">
        <v>-57294</v>
      </c>
      <c r="E26" s="56">
        <v>21</v>
      </c>
      <c r="F26" s="65">
        <v>-945931.32000000007</v>
      </c>
    </row>
    <row r="27" spans="2:6" x14ac:dyDescent="0.25">
      <c r="B27" s="55" t="s">
        <v>20</v>
      </c>
      <c r="C27" s="56">
        <v>20</v>
      </c>
      <c r="D27" s="59">
        <v>97558.249999998137</v>
      </c>
      <c r="E27" s="56">
        <v>22</v>
      </c>
      <c r="F27" s="60">
        <v>-2243864.52</v>
      </c>
    </row>
    <row r="28" spans="2:6" x14ac:dyDescent="0.25">
      <c r="B28" s="55" t="s">
        <v>6</v>
      </c>
      <c r="C28" s="56">
        <v>17</v>
      </c>
      <c r="D28" s="57">
        <v>338141</v>
      </c>
      <c r="E28" s="56">
        <v>23</v>
      </c>
      <c r="F28" s="58">
        <v>-3841311</v>
      </c>
    </row>
    <row r="29" spans="2:6" x14ac:dyDescent="0.25">
      <c r="B29" s="55" t="s">
        <v>30</v>
      </c>
      <c r="C29" s="56">
        <v>25</v>
      </c>
      <c r="D29" s="57">
        <v>-5780201</v>
      </c>
      <c r="E29" s="56">
        <v>24</v>
      </c>
      <c r="F29" s="58">
        <v>-4784600.0300000068</v>
      </c>
    </row>
    <row r="30" spans="2:6" ht="15.75" thickBot="1" x14ac:dyDescent="0.3">
      <c r="B30" s="66" t="s">
        <v>5</v>
      </c>
      <c r="C30" s="61">
        <v>5</v>
      </c>
      <c r="D30" s="62">
        <v>2714052</v>
      </c>
      <c r="E30" s="61">
        <v>25</v>
      </c>
      <c r="F30" s="67">
        <v>-13530193</v>
      </c>
    </row>
    <row r="31" spans="2:6" ht="15.75" thickBot="1" x14ac:dyDescent="0.3">
      <c r="B31" s="39" t="s">
        <v>3</v>
      </c>
      <c r="C31" s="48"/>
      <c r="D31" s="49">
        <f>SUM(D6:D30)</f>
        <v>29455891.940000013</v>
      </c>
      <c r="E31" s="48"/>
      <c r="F31" s="68">
        <f>SUM(F6:F30)</f>
        <v>7666351.5799999908</v>
      </c>
    </row>
    <row r="33" spans="2:12" x14ac:dyDescent="0.25">
      <c r="B33" s="12" t="s">
        <v>35</v>
      </c>
      <c r="F33" s="25"/>
      <c r="J33" s="25"/>
      <c r="K33" s="25"/>
      <c r="L33" s="40"/>
    </row>
    <row r="34" spans="2:12" x14ac:dyDescent="0.25">
      <c r="B34" s="12"/>
      <c r="L34" s="40"/>
    </row>
    <row r="35" spans="2:12" x14ac:dyDescent="0.25">
      <c r="B35" s="41"/>
      <c r="F35" s="44"/>
      <c r="L35" s="25"/>
    </row>
    <row r="36" spans="2:12" x14ac:dyDescent="0.25">
      <c r="B36" s="12"/>
    </row>
    <row r="37" spans="2:12" x14ac:dyDescent="0.25">
      <c r="B37" s="12"/>
    </row>
    <row r="38" spans="2:12" x14ac:dyDescent="0.25">
      <c r="B38" s="12"/>
    </row>
    <row r="39" spans="2:12" x14ac:dyDescent="0.25">
      <c r="E39" s="42"/>
      <c r="F39" s="40"/>
    </row>
    <row r="40" spans="2:12" x14ac:dyDescent="0.25">
      <c r="E40" s="42"/>
    </row>
    <row r="41" spans="2:12" x14ac:dyDescent="0.25">
      <c r="E41" s="42"/>
      <c r="F41" s="43"/>
    </row>
    <row r="42" spans="2:12" x14ac:dyDescent="0.25">
      <c r="E42" s="42"/>
      <c r="F42" s="43"/>
    </row>
  </sheetData>
  <mergeCells count="4">
    <mergeCell ref="B2:F2"/>
    <mergeCell ref="B4:B5"/>
    <mergeCell ref="C4:D4"/>
    <mergeCell ref="E4:F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 &amp;RGodišnje izvješće</oddHeader>
    <oddFooter>&amp;CU izvješće su uključeni podatci zaključno s 31.12.2014.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Premije</vt:lpstr>
      <vt:lpstr>Isplaćene štete</vt:lpstr>
      <vt:lpstr>Isplaćene štete ▪ Premije</vt:lpstr>
      <vt:lpstr>Dobit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2020-02-06T10:07:13Z</dcterms:modified>
</cp:coreProperties>
</file>