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65" windowWidth="15180" windowHeight="8775" tabRatio="551"/>
  </bookViews>
  <sheets>
    <sheet name="BiH" sheetId="4" r:id="rId1"/>
    <sheet name="FBiH " sheetId="5" r:id="rId2"/>
    <sheet name="RS" sheetId="6" r:id="rId3"/>
  </sheets>
  <calcPr calcId="145621"/>
</workbook>
</file>

<file path=xl/calcChain.xml><?xml version="1.0" encoding="utf-8"?>
<calcChain xmlns="http://schemas.openxmlformats.org/spreadsheetml/2006/main">
  <c r="D28" i="4" l="1"/>
  <c r="E28" i="4"/>
  <c r="F28" i="4"/>
  <c r="G28" i="4"/>
  <c r="H7" i="4"/>
  <c r="H8" i="4"/>
  <c r="H10" i="4"/>
  <c r="H11" i="4"/>
  <c r="H12" i="4"/>
  <c r="H13" i="4"/>
  <c r="H14" i="4"/>
  <c r="H15" i="4"/>
  <c r="H16" i="4"/>
  <c r="H17" i="4"/>
  <c r="H18" i="4"/>
  <c r="H19" i="4"/>
  <c r="H20" i="4"/>
  <c r="H21" i="4"/>
  <c r="H23" i="4"/>
  <c r="H7" i="5"/>
  <c r="I7" i="5"/>
  <c r="H8" i="5"/>
  <c r="I8" i="5"/>
  <c r="H10" i="5"/>
  <c r="I10" i="5"/>
  <c r="H11" i="5"/>
  <c r="I11" i="5"/>
  <c r="H12" i="5"/>
  <c r="I12" i="5"/>
  <c r="H13" i="5"/>
  <c r="I13" i="5"/>
  <c r="H14" i="5"/>
  <c r="I14" i="5"/>
  <c r="H15" i="5"/>
  <c r="I15" i="5"/>
  <c r="H16" i="5"/>
  <c r="I16" i="5"/>
  <c r="H17" i="5"/>
  <c r="I17" i="5"/>
  <c r="H18" i="5"/>
  <c r="I18" i="5"/>
  <c r="H19" i="5"/>
  <c r="I19" i="5"/>
  <c r="H20" i="5"/>
  <c r="I20" i="5"/>
  <c r="H21" i="5"/>
  <c r="I21" i="5"/>
  <c r="H7" i="6"/>
  <c r="I7" i="6"/>
  <c r="H8" i="6"/>
  <c r="I8" i="6"/>
  <c r="H10" i="6"/>
  <c r="I10" i="6"/>
  <c r="H11" i="6"/>
  <c r="I11" i="6"/>
  <c r="H12" i="6"/>
  <c r="I12" i="6"/>
  <c r="H13" i="6"/>
  <c r="I13" i="6"/>
  <c r="H14" i="6"/>
  <c r="I14" i="6"/>
  <c r="H15" i="6"/>
  <c r="I15" i="6"/>
  <c r="H16" i="6"/>
  <c r="I16" i="6"/>
  <c r="H18" i="6"/>
  <c r="I18" i="6"/>
  <c r="H19" i="6"/>
  <c r="I19" i="6"/>
  <c r="H21" i="6"/>
  <c r="I21" i="6"/>
  <c r="H23" i="6"/>
  <c r="I23" i="6"/>
  <c r="E27" i="4"/>
  <c r="D24" i="5" l="1"/>
  <c r="D28" i="5"/>
  <c r="F28" i="5"/>
  <c r="H28" i="5" s="1"/>
  <c r="D24" i="6"/>
  <c r="G27" i="5" l="1"/>
  <c r="G26" i="5"/>
  <c r="E27" i="5"/>
  <c r="E26" i="5"/>
  <c r="H25" i="5"/>
  <c r="F24" i="5" l="1"/>
  <c r="F29" i="5" s="1"/>
  <c r="F24" i="6"/>
  <c r="H24" i="6" s="1"/>
  <c r="H25" i="6"/>
  <c r="H6" i="6"/>
  <c r="F27" i="6"/>
  <c r="D27" i="6"/>
  <c r="D29" i="5"/>
  <c r="H6" i="5"/>
  <c r="H6" i="4"/>
  <c r="H29" i="5" l="1"/>
  <c r="D28" i="6"/>
  <c r="E17" i="6" s="1"/>
  <c r="G25" i="5"/>
  <c r="E21" i="6"/>
  <c r="F28" i="6"/>
  <c r="G26" i="6" s="1"/>
  <c r="E25" i="6"/>
  <c r="H27" i="6"/>
  <c r="E7" i="5"/>
  <c r="E8" i="5"/>
  <c r="E10" i="5"/>
  <c r="E11" i="5"/>
  <c r="E12" i="5"/>
  <c r="E13" i="5"/>
  <c r="E14" i="5"/>
  <c r="E15" i="5"/>
  <c r="E16" i="5"/>
  <c r="E17" i="5"/>
  <c r="E18" i="5"/>
  <c r="E19" i="5"/>
  <c r="E20" i="5"/>
  <c r="E21" i="5"/>
  <c r="E23" i="5"/>
  <c r="E22" i="5"/>
  <c r="E6" i="5"/>
  <c r="E9" i="5"/>
  <c r="G16" i="5"/>
  <c r="G18" i="5"/>
  <c r="G20" i="5"/>
  <c r="G22" i="5"/>
  <c r="G7" i="5"/>
  <c r="G9" i="5"/>
  <c r="G11" i="5"/>
  <c r="G13" i="5"/>
  <c r="G15" i="5"/>
  <c r="G17" i="5"/>
  <c r="G19" i="5"/>
  <c r="G21" i="5"/>
  <c r="G23" i="5"/>
  <c r="G8" i="5"/>
  <c r="G10" i="5"/>
  <c r="G12" i="5"/>
  <c r="G14" i="5"/>
  <c r="G6" i="5"/>
  <c r="H24" i="5"/>
  <c r="E14" i="6"/>
  <c r="E12" i="6"/>
  <c r="E10" i="6"/>
  <c r="E8" i="6"/>
  <c r="D24" i="4"/>
  <c r="F24" i="4"/>
  <c r="H25" i="4"/>
  <c r="E16" i="6" l="1"/>
  <c r="E18" i="6"/>
  <c r="E20" i="6"/>
  <c r="E22" i="6"/>
  <c r="E7" i="6"/>
  <c r="E15" i="6"/>
  <c r="E23" i="6"/>
  <c r="G24" i="5"/>
  <c r="G29" i="5" s="1"/>
  <c r="E24" i="5"/>
  <c r="G28" i="5"/>
  <c r="E11" i="6"/>
  <c r="E19" i="6"/>
  <c r="E9" i="6"/>
  <c r="E6" i="6"/>
  <c r="E26" i="6"/>
  <c r="E27" i="6" s="1"/>
  <c r="E13" i="6"/>
  <c r="E25" i="5"/>
  <c r="D29" i="4"/>
  <c r="E22" i="4" s="1"/>
  <c r="H28" i="6"/>
  <c r="G7" i="6"/>
  <c r="G9" i="6"/>
  <c r="G11" i="6"/>
  <c r="G13" i="6"/>
  <c r="G15" i="6"/>
  <c r="G17" i="6"/>
  <c r="G19" i="6"/>
  <c r="G21" i="6"/>
  <c r="G23" i="6"/>
  <c r="G6" i="6"/>
  <c r="G8" i="6"/>
  <c r="G10" i="6"/>
  <c r="G12" i="6"/>
  <c r="G14" i="6"/>
  <c r="G16" i="6"/>
  <c r="G18" i="6"/>
  <c r="G20" i="6"/>
  <c r="G22" i="6"/>
  <c r="G25" i="6"/>
  <c r="H24" i="4"/>
  <c r="F29" i="4"/>
  <c r="G27" i="4" s="1"/>
  <c r="E21" i="4"/>
  <c r="I21" i="4" s="1"/>
  <c r="I6" i="5"/>
  <c r="E12" i="4"/>
  <c r="I12" i="4" s="1"/>
  <c r="E29" i="5"/>
  <c r="H28" i="4"/>
  <c r="E10" i="4"/>
  <c r="I10" i="4" s="1"/>
  <c r="E25" i="4"/>
  <c r="E9" i="4" l="1"/>
  <c r="E7" i="4"/>
  <c r="I7" i="4" s="1"/>
  <c r="E17" i="4"/>
  <c r="I17" i="4" s="1"/>
  <c r="E14" i="4"/>
  <c r="I14" i="4" s="1"/>
  <c r="G24" i="6"/>
  <c r="E24" i="6"/>
  <c r="E28" i="6" s="1"/>
  <c r="I25" i="5"/>
  <c r="E28" i="5"/>
  <c r="I28" i="5" s="1"/>
  <c r="I29" i="5"/>
  <c r="E18" i="4"/>
  <c r="I18" i="4" s="1"/>
  <c r="E11" i="4"/>
  <c r="I11" i="4" s="1"/>
  <c r="E6" i="4"/>
  <c r="E13" i="4"/>
  <c r="I13" i="4" s="1"/>
  <c r="E8" i="4"/>
  <c r="I8" i="4" s="1"/>
  <c r="E26" i="4"/>
  <c r="E15" i="4"/>
  <c r="I15" i="4" s="1"/>
  <c r="E19" i="4"/>
  <c r="I19" i="4" s="1"/>
  <c r="E23" i="4"/>
  <c r="I23" i="4" s="1"/>
  <c r="E16" i="4"/>
  <c r="I16" i="4" s="1"/>
  <c r="E20" i="4"/>
  <c r="I20" i="4" s="1"/>
  <c r="H29" i="4"/>
  <c r="G25" i="4"/>
  <c r="G23" i="4"/>
  <c r="G20" i="4"/>
  <c r="G16" i="4"/>
  <c r="G12" i="4"/>
  <c r="G8" i="4"/>
  <c r="G26" i="4"/>
  <c r="G19" i="4"/>
  <c r="G15" i="4"/>
  <c r="G11" i="4"/>
  <c r="G7" i="4"/>
  <c r="G22" i="4"/>
  <c r="G6" i="4"/>
  <c r="G18" i="4"/>
  <c r="G14" i="4"/>
  <c r="G10" i="4"/>
  <c r="G21" i="4"/>
  <c r="G17" i="4"/>
  <c r="G13" i="4"/>
  <c r="G9" i="4"/>
  <c r="I25" i="6"/>
  <c r="G27" i="6"/>
  <c r="I27" i="6" s="1"/>
  <c r="I24" i="5"/>
  <c r="I6" i="6"/>
  <c r="E24" i="4"/>
  <c r="I24" i="6" l="1"/>
  <c r="G28" i="6"/>
  <c r="I6" i="4"/>
  <c r="G24" i="4"/>
  <c r="I28" i="4"/>
  <c r="I25" i="4"/>
  <c r="E29" i="4"/>
  <c r="I24" i="4" l="1"/>
  <c r="G29" i="4"/>
</calcChain>
</file>

<file path=xl/sharedStrings.xml><?xml version="1.0" encoding="utf-8"?>
<sst xmlns="http://schemas.openxmlformats.org/spreadsheetml/2006/main" count="185" uniqueCount="53">
  <si>
    <t xml:space="preserve">(%)      </t>
  </si>
  <si>
    <t>-</t>
  </si>
  <si>
    <t>Vrsta osiguranja</t>
  </si>
  <si>
    <t>Udio (%)</t>
  </si>
  <si>
    <t>Promjena iznosa premija</t>
  </si>
  <si>
    <t>Promjena udjela</t>
  </si>
  <si>
    <t>2007.</t>
  </si>
  <si>
    <t>2008.</t>
  </si>
  <si>
    <t>Zdravstveno osiguranje</t>
  </si>
  <si>
    <t>Osiguranje kredita</t>
  </si>
  <si>
    <t>Životna osiguranja (osiguranje života i rentna osiguranja)</t>
  </si>
  <si>
    <t>Druge vrste životnih osiguranja</t>
  </si>
  <si>
    <t>Osiguranje od različitih financijskih gubitaka</t>
  </si>
  <si>
    <t>Osiguranje robe u prijevozu</t>
  </si>
  <si>
    <t>Osiguranje jamstva</t>
  </si>
  <si>
    <t>Premije po skupinama/vrstama osiguranja u BiH (u KM)</t>
  </si>
  <si>
    <t>Premije po skupinama/vrstama osiguranja u FBiH (u KM)</t>
  </si>
  <si>
    <t>Premije po skupinama/vrstama osiguranja u RS (u KM)</t>
  </si>
  <si>
    <t>Ukupno (neživotna osiguranja - skupine osiguranja)</t>
  </si>
  <si>
    <t>Ukupno (životna osiguranja - skupine osiguranja)</t>
  </si>
  <si>
    <t>Sveukupno (skupine osiguranja 1-19)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</si>
  <si>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</si>
  <si>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</si>
  <si>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</si>
  <si>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</si>
  <si>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</si>
  <si>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</si>
  <si>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</si>
  <si>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</si>
  <si>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</si>
  <si>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</si>
  <si>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</si>
  <si>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</si>
  <si>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</si>
  <si>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</si>
  <si>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</si>
  <si>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</si>
  <si>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</si>
  <si>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</si>
  <si>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Osiguranje nezgoda</t>
  </si>
  <si>
    <t>Osiguranje cestovnih vozila</t>
  </si>
  <si>
    <t>Osiguranje tračnih vozila</t>
  </si>
  <si>
    <t>Osiguranje zračnih letjelica</t>
  </si>
  <si>
    <t>Osiguranje plovila</t>
  </si>
  <si>
    <t>Osiguranje imovine od požara i prirodnih sila</t>
  </si>
  <si>
    <t>Osiguranja od ostalih šteta na imovini</t>
  </si>
  <si>
    <t>Osiguranje od odgovornosti za motorna vozila</t>
  </si>
  <si>
    <t>Osiguranje od civilne odgovornosti za zračne letjelice</t>
  </si>
  <si>
    <t>Osiguranje od civilne odgovornosti za plovila</t>
  </si>
  <si>
    <t>Osiguranje od opće civilne odgovornosti</t>
  </si>
  <si>
    <t>Osiguranje troškova pravne zaštite</t>
  </si>
  <si>
    <t>Osiguranje pomoći</t>
  </si>
  <si>
    <t>Dodatna osiguranja uz životno osiguranje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</si>
</sst>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[$€]_-;\-* #,##0.00\ [$€]_-;_-* &quot;-&quot;??\ [$€]_-;_-@_-"/>
    <numFmt numFmtId="165" formatCode="_(* #,##0.00_);_(* \(#,##0.00\);_(* &quot;-&quot;??_);_(@_)"/>
  </numFmts>
  <fonts count="38" x14ac:knownFonts="1">
    <font>
      <sz val="10"/>
      <name val="Arial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name val="Arial CE"/>
      <charset val="238"/>
    </font>
    <font>
      <b/>
      <sz val="11"/>
      <color indexed="63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10"/>
      <name val="Calibri"/>
      <family val="2"/>
      <charset val="204"/>
    </font>
    <font>
      <sz val="8"/>
      <name val="Calibri"/>
      <family val="2"/>
      <charset val="238"/>
    </font>
    <font>
      <sz val="12"/>
      <color indexed="8"/>
      <name val="Calibri"/>
      <family val="2"/>
      <charset val="204"/>
      <scheme val="minor"/>
    </font>
    <font>
      <b/>
      <sz val="12"/>
      <color indexed="8"/>
      <name val="Calibri"/>
      <family val="2"/>
      <charset val="204"/>
      <scheme val="minor"/>
    </font>
    <font>
      <i/>
      <sz val="12"/>
      <color indexed="8"/>
      <name val="Calibri"/>
      <family val="2"/>
      <charset val="204"/>
      <scheme val="minor"/>
    </font>
    <font>
      <sz val="12"/>
      <color indexed="9"/>
      <name val="Calibri"/>
      <family val="2"/>
      <charset val="204"/>
      <scheme val="minor"/>
    </font>
    <font>
      <b/>
      <sz val="12"/>
      <color indexed="10"/>
      <name val="Calibri"/>
      <family val="2"/>
      <charset val="204"/>
      <scheme val="minor"/>
    </font>
    <font>
      <b/>
      <sz val="12"/>
      <color indexed="8"/>
      <name val="Calibri"/>
      <family val="2"/>
      <scheme val="minor"/>
    </font>
    <font>
      <b/>
      <sz val="11"/>
      <color indexed="8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i/>
      <sz val="11"/>
      <color indexed="8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i/>
      <sz val="11"/>
      <color indexed="8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05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3" borderId="0" applyNumberFormat="0" applyBorder="0" applyAlignment="0" applyProtection="0"/>
    <xf numFmtId="0" fontId="4" fillId="20" borderId="1" applyNumberFormat="0" applyAlignment="0" applyProtection="0"/>
    <xf numFmtId="0" fontId="5" fillId="21" borderId="2" applyNumberFormat="0" applyAlignment="0" applyProtection="0"/>
    <xf numFmtId="165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7" borderId="1" applyNumberFormat="0" applyAlignment="0" applyProtection="0"/>
    <xf numFmtId="0" fontId="15" fillId="0" borderId="6" applyNumberFormat="0" applyFill="0" applyAlignment="0" applyProtection="0"/>
    <xf numFmtId="0" fontId="8" fillId="0" borderId="0"/>
    <xf numFmtId="0" fontId="16" fillId="22" borderId="0" applyNumberFormat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17" fillId="0" borderId="0"/>
    <xf numFmtId="0" fontId="6" fillId="23" borderId="7" applyNumberFormat="0" applyFont="0" applyAlignment="0" applyProtection="0"/>
    <xf numFmtId="0" fontId="18" fillId="20" borderId="8" applyNumberFormat="0" applyAlignment="0" applyProtection="0"/>
    <xf numFmtId="0" fontId="8" fillId="0" borderId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</cellStyleXfs>
  <cellXfs count="85">
    <xf numFmtId="0" fontId="0" fillId="0" borderId="0" xfId="0"/>
    <xf numFmtId="0" fontId="23" fillId="0" borderId="0" xfId="197" applyFont="1"/>
    <xf numFmtId="0" fontId="25" fillId="0" borderId="0" xfId="197" applyFont="1"/>
    <xf numFmtId="0" fontId="24" fillId="0" borderId="0" xfId="197" applyFont="1"/>
    <xf numFmtId="0" fontId="23" fillId="0" borderId="0" xfId="197" applyFont="1" applyBorder="1"/>
    <xf numFmtId="0" fontId="26" fillId="0" borderId="0" xfId="197" applyFont="1" applyFill="1" applyBorder="1"/>
    <xf numFmtId="3" fontId="24" fillId="0" borderId="0" xfId="197" applyNumberFormat="1" applyFont="1" applyBorder="1" applyAlignment="1">
      <alignment horizontal="right"/>
    </xf>
    <xf numFmtId="3" fontId="23" fillId="0" borderId="0" xfId="197" applyNumberFormat="1" applyFont="1" applyBorder="1"/>
    <xf numFmtId="3" fontId="27" fillId="0" borderId="0" xfId="197" applyNumberFormat="1" applyFont="1" applyBorder="1" applyAlignment="1">
      <alignment horizontal="right"/>
    </xf>
    <xf numFmtId="3" fontId="23" fillId="0" borderId="0" xfId="197" applyNumberFormat="1" applyFont="1"/>
    <xf numFmtId="0" fontId="23" fillId="0" borderId="0" xfId="197" applyFont="1" applyBorder="1" applyAlignment="1">
      <alignment horizontal="justify"/>
    </xf>
    <xf numFmtId="0" fontId="24" fillId="0" borderId="0" xfId="197" applyFont="1" applyBorder="1" applyAlignment="1">
      <alignment horizontal="left" wrapText="1"/>
    </xf>
    <xf numFmtId="0" fontId="24" fillId="0" borderId="0" xfId="197" applyFont="1" applyBorder="1" applyAlignment="1">
      <alignment horizontal="right" wrapText="1"/>
    </xf>
    <xf numFmtId="0" fontId="23" fillId="0" borderId="0" xfId="197" applyFont="1" applyAlignment="1">
      <alignment wrapText="1"/>
    </xf>
    <xf numFmtId="0" fontId="23" fillId="0" borderId="0" xfId="197" applyFont="1" applyBorder="1" applyAlignment="1"/>
    <xf numFmtId="0" fontId="24" fillId="0" borderId="0" xfId="197" applyFont="1" applyBorder="1" applyAlignment="1">
      <alignment wrapText="1"/>
    </xf>
    <xf numFmtId="0" fontId="24" fillId="0" borderId="0" xfId="197" applyFont="1" applyBorder="1" applyAlignment="1"/>
    <xf numFmtId="0" fontId="28" fillId="0" borderId="0" xfId="197" applyFont="1"/>
    <xf numFmtId="0" fontId="32" fillId="0" borderId="12" xfId="197" applyFont="1" applyBorder="1" applyAlignment="1">
      <alignment horizontal="right" vertical="center"/>
    </xf>
    <xf numFmtId="3" fontId="32" fillId="0" borderId="10" xfId="197" applyNumberFormat="1" applyFont="1" applyBorder="1" applyAlignment="1">
      <alignment horizontal="right" vertical="center"/>
    </xf>
    <xf numFmtId="10" fontId="32" fillId="0" borderId="10" xfId="197" applyNumberFormat="1" applyFont="1" applyBorder="1" applyAlignment="1">
      <alignment horizontal="right" vertical="center" wrapText="1"/>
    </xf>
    <xf numFmtId="3" fontId="32" fillId="0" borderId="10" xfId="197" applyNumberFormat="1" applyFont="1" applyBorder="1" applyAlignment="1">
      <alignment vertical="center"/>
    </xf>
    <xf numFmtId="0" fontId="32" fillId="0" borderId="10" xfId="197" applyFont="1" applyBorder="1" applyAlignment="1">
      <alignment vertical="center"/>
    </xf>
    <xf numFmtId="0" fontId="32" fillId="0" borderId="10" xfId="197" applyFont="1" applyBorder="1" applyAlignment="1">
      <alignment horizontal="right" vertical="center"/>
    </xf>
    <xf numFmtId="0" fontId="29" fillId="25" borderId="12" xfId="197" applyFont="1" applyFill="1" applyBorder="1" applyAlignment="1">
      <alignment horizontal="right" vertical="center"/>
    </xf>
    <xf numFmtId="0" fontId="29" fillId="25" borderId="10" xfId="197" applyFont="1" applyFill="1" applyBorder="1" applyAlignment="1">
      <alignment horizontal="right" vertical="center" wrapText="1"/>
    </xf>
    <xf numFmtId="3" fontId="29" fillId="25" borderId="10" xfId="197" applyNumberFormat="1" applyFont="1" applyFill="1" applyBorder="1" applyAlignment="1">
      <alignment horizontal="right" vertical="center"/>
    </xf>
    <xf numFmtId="10" fontId="29" fillId="25" borderId="10" xfId="197" applyNumberFormat="1" applyFont="1" applyFill="1" applyBorder="1" applyAlignment="1">
      <alignment horizontal="right" vertical="center" wrapText="1"/>
    </xf>
    <xf numFmtId="3" fontId="32" fillId="0" borderId="10" xfId="197" applyNumberFormat="1" applyFont="1" applyBorder="1" applyAlignment="1">
      <alignment vertical="center" wrapText="1"/>
    </xf>
    <xf numFmtId="3" fontId="34" fillId="0" borderId="10" xfId="197" applyNumberFormat="1" applyFont="1" applyBorder="1" applyAlignment="1">
      <alignment vertical="center" wrapText="1"/>
    </xf>
    <xf numFmtId="3" fontId="29" fillId="25" borderId="10" xfId="197" applyNumberFormat="1" applyFont="1" applyFill="1" applyBorder="1" applyAlignment="1">
      <alignment vertical="center" wrapText="1"/>
    </xf>
    <xf numFmtId="10" fontId="29" fillId="25" borderId="10" xfId="197" applyNumberFormat="1" applyFont="1" applyFill="1" applyBorder="1" applyAlignment="1">
      <alignment vertical="center" wrapText="1"/>
    </xf>
    <xf numFmtId="10" fontId="31" fillId="25" borderId="10" xfId="197" applyNumberFormat="1" applyFont="1" applyFill="1" applyBorder="1" applyAlignment="1">
      <alignment vertical="center" wrapText="1"/>
    </xf>
    <xf numFmtId="10" fontId="31" fillId="25" borderId="14" xfId="197" applyNumberFormat="1" applyFont="1" applyFill="1" applyBorder="1" applyAlignment="1">
      <alignment vertical="center" wrapText="1"/>
    </xf>
    <xf numFmtId="0" fontId="29" fillId="26" borderId="16" xfId="197" applyFont="1" applyFill="1" applyBorder="1" applyAlignment="1">
      <alignment horizontal="justify" vertical="center"/>
    </xf>
    <xf numFmtId="0" fontId="29" fillId="26" borderId="13" xfId="197" applyFont="1" applyFill="1" applyBorder="1" applyAlignment="1">
      <alignment horizontal="right" vertical="center" wrapText="1"/>
    </xf>
    <xf numFmtId="3" fontId="29" fillId="26" borderId="13" xfId="197" applyNumberFormat="1" applyFont="1" applyFill="1" applyBorder="1" applyAlignment="1">
      <alignment horizontal="right" vertical="center"/>
    </xf>
    <xf numFmtId="10" fontId="31" fillId="26" borderId="13" xfId="197" applyNumberFormat="1" applyFont="1" applyFill="1" applyBorder="1" applyAlignment="1">
      <alignment vertical="center" wrapText="1"/>
    </xf>
    <xf numFmtId="10" fontId="31" fillId="26" borderId="15" xfId="197" applyNumberFormat="1" applyFont="1" applyFill="1" applyBorder="1" applyAlignment="1">
      <alignment vertical="center" wrapText="1"/>
    </xf>
    <xf numFmtId="3" fontId="32" fillId="0" borderId="10" xfId="197" applyNumberFormat="1" applyFont="1" applyBorder="1" applyAlignment="1">
      <alignment horizontal="right" vertical="center" wrapText="1"/>
    </xf>
    <xf numFmtId="3" fontId="29" fillId="25" borderId="10" xfId="197" applyNumberFormat="1" applyFont="1" applyFill="1" applyBorder="1" applyAlignment="1">
      <alignment horizontal="right" vertical="center" wrapText="1"/>
    </xf>
    <xf numFmtId="0" fontId="29" fillId="26" borderId="16" xfId="197" applyFont="1" applyFill="1" applyBorder="1" applyAlignment="1">
      <alignment horizontal="right" vertical="center"/>
    </xf>
    <xf numFmtId="10" fontId="32" fillId="0" borderId="10" xfId="197" applyNumberFormat="1" applyFont="1" applyFill="1" applyBorder="1" applyAlignment="1">
      <alignment horizontal="right" vertical="center"/>
    </xf>
    <xf numFmtId="3" fontId="32" fillId="0" borderId="10" xfId="197" applyNumberFormat="1" applyFont="1" applyFill="1" applyBorder="1" applyAlignment="1">
      <alignment horizontal="right" vertical="center"/>
    </xf>
    <xf numFmtId="1" fontId="32" fillId="0" borderId="10" xfId="197" applyNumberFormat="1" applyFont="1" applyBorder="1" applyAlignment="1">
      <alignment vertical="center"/>
    </xf>
    <xf numFmtId="3" fontId="32" fillId="24" borderId="10" xfId="197" applyNumberFormat="1" applyFont="1" applyFill="1" applyBorder="1" applyAlignment="1">
      <alignment horizontal="right" vertical="center"/>
    </xf>
    <xf numFmtId="10" fontId="29" fillId="25" borderId="10" xfId="197" applyNumberFormat="1" applyFont="1" applyFill="1" applyBorder="1" applyAlignment="1">
      <alignment horizontal="right" vertical="center"/>
    </xf>
    <xf numFmtId="3" fontId="30" fillId="25" borderId="10" xfId="197" applyNumberFormat="1" applyFont="1" applyFill="1" applyBorder="1" applyAlignment="1">
      <alignment horizontal="right" vertical="center"/>
    </xf>
    <xf numFmtId="10" fontId="31" fillId="26" borderId="15" xfId="197" applyNumberFormat="1" applyFont="1" applyFill="1" applyBorder="1" applyAlignment="1">
      <alignment horizontal="right" vertical="center" wrapText="1"/>
    </xf>
    <xf numFmtId="0" fontId="32" fillId="0" borderId="11" xfId="197" applyFont="1" applyBorder="1" applyAlignment="1">
      <alignment horizontal="left" vertical="center" wrapText="1"/>
    </xf>
    <xf numFmtId="49" fontId="32" fillId="0" borderId="12" xfId="197" applyNumberFormat="1" applyFont="1" applyBorder="1" applyAlignment="1">
      <alignment horizontal="center" vertical="center"/>
    </xf>
    <xf numFmtId="0" fontId="29" fillId="25" borderId="12" xfId="197" applyFont="1" applyFill="1" applyBorder="1" applyAlignment="1">
      <alignment horizontal="center" vertical="center"/>
    </xf>
    <xf numFmtId="0" fontId="32" fillId="0" borderId="12" xfId="197" applyFont="1" applyBorder="1" applyAlignment="1">
      <alignment horizontal="center" vertical="center"/>
    </xf>
    <xf numFmtId="0" fontId="34" fillId="0" borderId="10" xfId="197" applyFont="1" applyBorder="1" applyAlignment="1">
      <alignment horizontal="left" vertical="center" wrapText="1"/>
    </xf>
    <xf numFmtId="0" fontId="34" fillId="0" borderId="10" xfId="197" applyFont="1" applyFill="1" applyBorder="1" applyAlignment="1">
      <alignment horizontal="left" vertical="center" wrapText="1"/>
    </xf>
    <xf numFmtId="0" fontId="35" fillId="25" borderId="10" xfId="197" applyFont="1" applyFill="1" applyBorder="1" applyAlignment="1">
      <alignment horizontal="right" vertical="center" wrapText="1"/>
    </xf>
    <xf numFmtId="9" fontId="29" fillId="26" borderId="13" xfId="197" applyNumberFormat="1" applyFont="1" applyFill="1" applyBorder="1" applyAlignment="1">
      <alignment vertical="center"/>
    </xf>
    <xf numFmtId="9" fontId="29" fillId="26" borderId="13" xfId="197" applyNumberFormat="1" applyFont="1" applyFill="1" applyBorder="1" applyAlignment="1">
      <alignment horizontal="right" vertical="center" wrapText="1"/>
    </xf>
    <xf numFmtId="9" fontId="29" fillId="26" borderId="13" xfId="197" applyNumberFormat="1" applyFont="1" applyFill="1" applyBorder="1" applyAlignment="1">
      <alignment horizontal="right" vertical="center"/>
    </xf>
    <xf numFmtId="0" fontId="24" fillId="0" borderId="20" xfId="197" applyFont="1" applyBorder="1" applyAlignment="1">
      <alignment horizontal="center"/>
    </xf>
    <xf numFmtId="0" fontId="24" fillId="0" borderId="21" xfId="197" applyFont="1" applyBorder="1" applyAlignment="1">
      <alignment horizontal="center"/>
    </xf>
    <xf numFmtId="0" fontId="24" fillId="0" borderId="22" xfId="197" applyFont="1" applyBorder="1" applyAlignment="1">
      <alignment horizontal="center"/>
    </xf>
    <xf numFmtId="0" fontId="29" fillId="26" borderId="18" xfId="197" applyFont="1" applyFill="1" applyBorder="1" applyAlignment="1">
      <alignment horizontal="center" vertical="center" wrapText="1"/>
    </xf>
    <xf numFmtId="0" fontId="32" fillId="26" borderId="10" xfId="197" applyFont="1" applyFill="1" applyBorder="1" applyAlignment="1">
      <alignment horizontal="center" vertical="center" wrapText="1"/>
    </xf>
    <xf numFmtId="0" fontId="31" fillId="26" borderId="18" xfId="197" applyFont="1" applyFill="1" applyBorder="1" applyAlignment="1">
      <alignment horizontal="center" vertical="center" wrapText="1"/>
    </xf>
    <xf numFmtId="0" fontId="33" fillId="26" borderId="10" xfId="197" applyFont="1" applyFill="1" applyBorder="1" applyAlignment="1">
      <alignment horizontal="center" vertical="center" wrapText="1"/>
    </xf>
    <xf numFmtId="0" fontId="31" fillId="26" borderId="19" xfId="197" applyFont="1" applyFill="1" applyBorder="1" applyAlignment="1">
      <alignment horizontal="center" vertical="center" wrapText="1"/>
    </xf>
    <xf numFmtId="0" fontId="33" fillId="26" borderId="14" xfId="197" applyFont="1" applyFill="1" applyBorder="1" applyAlignment="1">
      <alignment horizontal="center" vertical="center" wrapText="1"/>
    </xf>
    <xf numFmtId="0" fontId="29" fillId="26" borderId="17" xfId="197" applyFont="1" applyFill="1" applyBorder="1" applyAlignment="1">
      <alignment horizontal="center" wrapText="1"/>
    </xf>
    <xf numFmtId="0" fontId="29" fillId="26" borderId="12" xfId="197" applyFont="1" applyFill="1" applyBorder="1" applyAlignment="1">
      <alignment horizontal="center" wrapText="1"/>
    </xf>
    <xf numFmtId="0" fontId="29" fillId="26" borderId="10" xfId="197" applyFont="1" applyFill="1" applyBorder="1" applyAlignment="1">
      <alignment horizontal="center" vertical="center" wrapText="1"/>
    </xf>
    <xf numFmtId="0" fontId="30" fillId="26" borderId="18" xfId="197" applyFont="1" applyFill="1" applyBorder="1" applyAlignment="1">
      <alignment horizontal="center" vertical="center"/>
    </xf>
    <xf numFmtId="0" fontId="30" fillId="26" borderId="10" xfId="197" applyFont="1" applyFill="1" applyBorder="1" applyAlignment="1">
      <alignment horizontal="center" vertical="center"/>
    </xf>
    <xf numFmtId="10" fontId="36" fillId="0" borderId="10" xfId="197" applyNumberFormat="1" applyFont="1" applyBorder="1" applyAlignment="1">
      <alignment vertical="center" wrapText="1"/>
    </xf>
    <xf numFmtId="10" fontId="36" fillId="0" borderId="14" xfId="197" applyNumberFormat="1" applyFont="1" applyBorder="1" applyAlignment="1">
      <alignment vertical="center" wrapText="1"/>
    </xf>
    <xf numFmtId="10" fontId="36" fillId="0" borderId="10" xfId="197" applyNumberFormat="1" applyFont="1" applyBorder="1" applyAlignment="1">
      <alignment horizontal="right" vertical="center" wrapText="1"/>
    </xf>
    <xf numFmtId="10" fontId="36" fillId="0" borderId="14" xfId="197" applyNumberFormat="1" applyFont="1" applyBorder="1" applyAlignment="1">
      <alignment horizontal="right" vertical="center" wrapText="1"/>
    </xf>
    <xf numFmtId="10" fontId="37" fillId="25" borderId="10" xfId="197" applyNumberFormat="1" applyFont="1" applyFill="1" applyBorder="1" applyAlignment="1">
      <alignment vertical="center" wrapText="1"/>
    </xf>
    <xf numFmtId="10" fontId="37" fillId="25" borderId="14" xfId="197" applyNumberFormat="1" applyFont="1" applyFill="1" applyBorder="1" applyAlignment="1">
      <alignment vertical="center" wrapText="1"/>
    </xf>
    <xf numFmtId="0" fontId="37" fillId="26" borderId="18" xfId="197" applyFont="1" applyFill="1" applyBorder="1" applyAlignment="1">
      <alignment horizontal="center" vertical="center" wrapText="1"/>
    </xf>
    <xf numFmtId="0" fontId="37" fillId="26" borderId="19" xfId="197" applyFont="1" applyFill="1" applyBorder="1" applyAlignment="1">
      <alignment horizontal="center" vertical="center" wrapText="1"/>
    </xf>
    <xf numFmtId="0" fontId="36" fillId="26" borderId="10" xfId="197" applyFont="1" applyFill="1" applyBorder="1" applyAlignment="1">
      <alignment horizontal="center" vertical="center" wrapText="1"/>
    </xf>
    <xf numFmtId="0" fontId="36" fillId="26" borderId="14" xfId="197" applyFont="1" applyFill="1" applyBorder="1" applyAlignment="1">
      <alignment horizontal="center" vertical="center" wrapText="1"/>
    </xf>
    <xf numFmtId="10" fontId="37" fillId="25" borderId="10" xfId="197" applyNumberFormat="1" applyFont="1" applyFill="1" applyBorder="1" applyAlignment="1">
      <alignment horizontal="right" vertical="center" wrapText="1"/>
    </xf>
    <xf numFmtId="10" fontId="37" fillId="25" borderId="14" xfId="197" applyNumberFormat="1" applyFont="1" applyFill="1" applyBorder="1" applyAlignment="1">
      <alignment horizontal="right" vertical="center" wrapText="1"/>
    </xf>
  </cellXfs>
  <cellStyles count="20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28"/>
    <cellStyle name="Euro" xfId="29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Input" xfId="36" builtinId="20" customBuiltin="1"/>
    <cellStyle name="Linked Cell" xfId="37" builtinId="24" customBuiltin="1"/>
    <cellStyle name="MAND_x000d_CHECK.COMMAND_x000e_RENAME.COMMAND_x0008_SHOW.BAR_x000b_DELETE.MENU_x000e_DELETE.COMMAND_x000e_GET.CHA" xfId="38"/>
    <cellStyle name="Neutral" xfId="39" builtinId="28" customBuiltin="1"/>
    <cellStyle name="Normal" xfId="0" builtinId="0"/>
    <cellStyle name="Normal 10" xfId="40"/>
    <cellStyle name="Normal 100" xfId="41"/>
    <cellStyle name="Normal 101" xfId="42"/>
    <cellStyle name="Normal 102" xfId="43"/>
    <cellStyle name="Normal 103" xfId="44"/>
    <cellStyle name="Normal 104" xfId="45"/>
    <cellStyle name="Normal 105" xfId="46"/>
    <cellStyle name="Normal 106" xfId="47"/>
    <cellStyle name="Normal 107" xfId="48"/>
    <cellStyle name="Normal 108" xfId="49"/>
    <cellStyle name="Normal 109" xfId="50"/>
    <cellStyle name="Normal 11" xfId="51"/>
    <cellStyle name="Normal 110" xfId="52"/>
    <cellStyle name="Normal 111" xfId="53"/>
    <cellStyle name="Normal 112" xfId="54"/>
    <cellStyle name="Normal 113" xfId="55"/>
    <cellStyle name="Normal 114" xfId="56"/>
    <cellStyle name="Normal 115" xfId="57"/>
    <cellStyle name="Normal 116" xfId="58"/>
    <cellStyle name="Normal 117" xfId="59"/>
    <cellStyle name="Normal 118" xfId="60"/>
    <cellStyle name="Normal 119" xfId="61"/>
    <cellStyle name="Normal 12" xfId="62"/>
    <cellStyle name="Normal 120" xfId="63"/>
    <cellStyle name="Normal 121" xfId="64"/>
    <cellStyle name="Normal 122" xfId="65"/>
    <cellStyle name="Normal 123" xfId="66"/>
    <cellStyle name="Normal 124" xfId="67"/>
    <cellStyle name="Normal 125" xfId="68"/>
    <cellStyle name="Normal 126" xfId="69"/>
    <cellStyle name="Normal 127" xfId="70"/>
    <cellStyle name="Normal 128" xfId="71"/>
    <cellStyle name="Normal 129" xfId="72"/>
    <cellStyle name="Normal 13" xfId="73"/>
    <cellStyle name="Normal 130" xfId="74"/>
    <cellStyle name="Normal 131" xfId="75"/>
    <cellStyle name="Normal 132" xfId="76"/>
    <cellStyle name="Normal 133" xfId="77"/>
    <cellStyle name="Normal 134" xfId="78"/>
    <cellStyle name="Normal 135" xfId="79"/>
    <cellStyle name="Normal 136" xfId="80"/>
    <cellStyle name="Normal 137" xfId="81"/>
    <cellStyle name="Normal 138" xfId="82"/>
    <cellStyle name="Normal 139" xfId="83"/>
    <cellStyle name="Normal 14" xfId="84"/>
    <cellStyle name="Normal 140" xfId="85"/>
    <cellStyle name="Normal 141" xfId="86"/>
    <cellStyle name="Normal 142" xfId="87"/>
    <cellStyle name="Normal 143" xfId="88"/>
    <cellStyle name="Normal 144" xfId="89"/>
    <cellStyle name="Normal 145" xfId="90"/>
    <cellStyle name="Normal 146" xfId="91"/>
    <cellStyle name="Normal 147" xfId="92"/>
    <cellStyle name="Normal 148" xfId="93"/>
    <cellStyle name="Normal 149" xfId="94"/>
    <cellStyle name="Normal 15" xfId="95"/>
    <cellStyle name="Normal 150" xfId="96"/>
    <cellStyle name="Normal 151" xfId="97"/>
    <cellStyle name="Normal 153" xfId="98"/>
    <cellStyle name="Normal 154" xfId="99"/>
    <cellStyle name="Normal 155" xfId="100"/>
    <cellStyle name="Normal 156" xfId="101"/>
    <cellStyle name="Normal 157" xfId="102"/>
    <cellStyle name="Normal 158" xfId="103"/>
    <cellStyle name="Normal 159" xfId="104"/>
    <cellStyle name="Normal 16" xfId="105"/>
    <cellStyle name="Normal 17" xfId="106"/>
    <cellStyle name="Normal 18" xfId="107"/>
    <cellStyle name="Normal 19" xfId="108"/>
    <cellStyle name="Normal 2" xfId="109"/>
    <cellStyle name="Normal 20" xfId="110"/>
    <cellStyle name="Normal 21" xfId="111"/>
    <cellStyle name="Normal 22" xfId="112"/>
    <cellStyle name="Normal 23" xfId="113"/>
    <cellStyle name="Normal 24" xfId="114"/>
    <cellStyle name="Normal 25" xfId="115"/>
    <cellStyle name="Normal 26" xfId="116"/>
    <cellStyle name="Normal 27" xfId="117"/>
    <cellStyle name="Normal 28" xfId="118"/>
    <cellStyle name="Normal 29" xfId="119"/>
    <cellStyle name="Normal 3" xfId="120"/>
    <cellStyle name="Normal 30" xfId="121"/>
    <cellStyle name="Normal 31" xfId="122"/>
    <cellStyle name="Normal 32" xfId="123"/>
    <cellStyle name="Normal 33" xfId="124"/>
    <cellStyle name="Normal 34" xfId="125"/>
    <cellStyle name="Normal 35" xfId="126"/>
    <cellStyle name="Normal 36" xfId="127"/>
    <cellStyle name="Normal 37" xfId="128"/>
    <cellStyle name="Normal 38" xfId="129"/>
    <cellStyle name="Normal 39" xfId="130"/>
    <cellStyle name="Normal 4" xfId="131"/>
    <cellStyle name="Normal 40" xfId="132"/>
    <cellStyle name="Normal 41" xfId="133"/>
    <cellStyle name="Normal 42" xfId="134"/>
    <cellStyle name="Normal 43" xfId="135"/>
    <cellStyle name="Normal 44" xfId="136"/>
    <cellStyle name="Normal 45" xfId="137"/>
    <cellStyle name="Normal 46" xfId="138"/>
    <cellStyle name="Normal 47" xfId="139"/>
    <cellStyle name="Normal 48" xfId="140"/>
    <cellStyle name="Normal 49" xfId="141"/>
    <cellStyle name="Normal 5" xfId="142"/>
    <cellStyle name="Normal 50" xfId="143"/>
    <cellStyle name="Normal 51" xfId="144"/>
    <cellStyle name="Normal 52" xfId="145"/>
    <cellStyle name="Normal 53" xfId="146"/>
    <cellStyle name="Normal 54" xfId="147"/>
    <cellStyle name="Normal 55" xfId="148"/>
    <cellStyle name="Normal 56" xfId="149"/>
    <cellStyle name="Normal 57" xfId="150"/>
    <cellStyle name="Normal 58" xfId="151"/>
    <cellStyle name="Normal 59" xfId="152"/>
    <cellStyle name="Normal 6" xfId="153"/>
    <cellStyle name="Normal 60" xfId="154"/>
    <cellStyle name="Normal 61" xfId="155"/>
    <cellStyle name="Normal 62" xfId="156"/>
    <cellStyle name="Normal 63" xfId="157"/>
    <cellStyle name="Normal 64" xfId="158"/>
    <cellStyle name="Normal 65" xfId="159"/>
    <cellStyle name="Normal 66" xfId="160"/>
    <cellStyle name="Normal 67" xfId="161"/>
    <cellStyle name="Normal 68" xfId="162"/>
    <cellStyle name="Normal 69" xfId="163"/>
    <cellStyle name="Normal 7" xfId="164"/>
    <cellStyle name="Normal 70" xfId="165"/>
    <cellStyle name="Normal 71" xfId="166"/>
    <cellStyle name="Normal 72" xfId="167"/>
    <cellStyle name="Normal 73" xfId="168"/>
    <cellStyle name="Normal 74" xfId="169"/>
    <cellStyle name="Normal 75" xfId="170"/>
    <cellStyle name="Normal 76" xfId="171"/>
    <cellStyle name="Normal 77" xfId="172"/>
    <cellStyle name="Normal 78" xfId="173"/>
    <cellStyle name="Normal 79" xfId="174"/>
    <cellStyle name="Normal 8" xfId="175"/>
    <cellStyle name="Normal 80" xfId="176"/>
    <cellStyle name="Normal 81" xfId="177"/>
    <cellStyle name="Normal 82" xfId="178"/>
    <cellStyle name="Normal 83" xfId="179"/>
    <cellStyle name="Normal 84" xfId="180"/>
    <cellStyle name="Normal 85" xfId="181"/>
    <cellStyle name="Normal 86" xfId="182"/>
    <cellStyle name="Normal 87" xfId="183"/>
    <cellStyle name="Normal 88" xfId="184"/>
    <cellStyle name="Normal 89" xfId="185"/>
    <cellStyle name="Normal 9" xfId="186"/>
    <cellStyle name="Normal 90" xfId="187"/>
    <cellStyle name="Normal 91" xfId="188"/>
    <cellStyle name="Normal 92" xfId="189"/>
    <cellStyle name="Normal 93" xfId="190"/>
    <cellStyle name="Normal 94" xfId="191"/>
    <cellStyle name="Normal 95" xfId="192"/>
    <cellStyle name="Normal 96" xfId="193"/>
    <cellStyle name="Normal 97" xfId="194"/>
    <cellStyle name="Normal 98" xfId="195"/>
    <cellStyle name="Normal 99" xfId="196"/>
    <cellStyle name="Normal_Pregled SP za SO u BiH" xfId="197"/>
    <cellStyle name="normální_Rezervy_prez_1_12_03" xfId="198"/>
    <cellStyle name="Note" xfId="199" builtinId="10" customBuiltin="1"/>
    <cellStyle name="Output" xfId="200" builtinId="21" customBuiltin="1"/>
    <cellStyle name="Standard_0103_s Versicherung" xfId="201"/>
    <cellStyle name="Title" xfId="202" builtinId="15" customBuiltin="1"/>
    <cellStyle name="Total" xfId="203" builtinId="25" customBuiltin="1"/>
    <cellStyle name="Warning Text" xfId="20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I33"/>
  <sheetViews>
    <sheetView showGridLines="0" tabSelected="1" showRuler="0" view="pageLayout" zoomScaleNormal="100" workbookViewId="0">
      <selection activeCell="B2" sqref="B2:I2"/>
    </sheetView>
  </sheetViews>
  <sheetFormatPr defaultColWidth="10.28515625" defaultRowHeight="15.75" x14ac:dyDescent="0.25"/>
  <cols>
    <col min="1" max="1" width="3.28515625" style="1" customWidth="1"/>
    <col min="2" max="2" width="4.7109375" style="1" customWidth="1"/>
    <col min="3" max="3" width="50.7109375" style="1" customWidth="1"/>
    <col min="4" max="4" width="13.7109375" style="1" customWidth="1"/>
    <col min="5" max="5" width="11.7109375" style="1" customWidth="1"/>
    <col min="6" max="6" width="13.7109375" style="1" customWidth="1"/>
    <col min="7" max="7" width="11.7109375" style="1" customWidth="1"/>
    <col min="8" max="8" width="17.7109375" style="1" customWidth="1"/>
    <col min="9" max="9" width="11.7109375" style="1" customWidth="1"/>
    <col min="10" max="16384" width="10.28515625" style="1"/>
  </cols>
  <sheetData>
    <row r="2" spans="2:9" x14ac:dyDescent="0.25">
      <c r="B2" s="59" t="s">
        <v>15</v>
      </c>
      <c r="C2" s="60"/>
      <c r="D2" s="60"/>
      <c r="E2" s="60"/>
      <c r="F2" s="60"/>
      <c r="G2" s="60"/>
      <c r="H2" s="60"/>
      <c r="I2" s="61"/>
    </row>
    <row r="3" spans="2:9" ht="16.5" thickBot="1" x14ac:dyDescent="0.3">
      <c r="B3" s="2"/>
      <c r="C3" s="3"/>
    </row>
    <row r="4" spans="2:9" ht="15.75" customHeight="1" x14ac:dyDescent="0.25">
      <c r="B4" s="68"/>
      <c r="C4" s="62" t="s">
        <v>2</v>
      </c>
      <c r="D4" s="71" t="s">
        <v>6</v>
      </c>
      <c r="E4" s="62" t="s">
        <v>3</v>
      </c>
      <c r="F4" s="71" t="s">
        <v>7</v>
      </c>
      <c r="G4" s="62" t="s">
        <v>3</v>
      </c>
      <c r="H4" s="64" t="s">
        <v>4</v>
      </c>
      <c r="I4" s="66" t="s">
        <v>5</v>
      </c>
    </row>
    <row r="5" spans="2:9" x14ac:dyDescent="0.25">
      <c r="B5" s="69"/>
      <c r="C5" s="70"/>
      <c r="D5" s="72"/>
      <c r="E5" s="63" t="s">
        <v>0</v>
      </c>
      <c r="F5" s="72"/>
      <c r="G5" s="63" t="s">
        <v>0</v>
      </c>
      <c r="H5" s="65"/>
      <c r="I5" s="67"/>
    </row>
    <row r="6" spans="2:9" x14ac:dyDescent="0.25">
      <c r="B6" s="50" t="s">
        <v>21</v>
      </c>
      <c r="C6" s="53" t="s">
        <v>39</v>
      </c>
      <c r="D6" s="19">
        <v>29249801</v>
      </c>
      <c r="E6" s="42">
        <f>D6/$D$29</f>
        <v>7.2719814008052164E-2</v>
      </c>
      <c r="F6" s="43">
        <v>34855530</v>
      </c>
      <c r="G6" s="42">
        <f>F6/$F$29</f>
        <v>7.6927850429760816E-2</v>
      </c>
      <c r="H6" s="73">
        <f>(F6-D6)/D6</f>
        <v>0.19165015857714723</v>
      </c>
      <c r="I6" s="74">
        <f>(G6-E6)/E6</f>
        <v>5.7866435429038673E-2</v>
      </c>
    </row>
    <row r="7" spans="2:9" x14ac:dyDescent="0.25">
      <c r="B7" s="50" t="s">
        <v>22</v>
      </c>
      <c r="C7" s="53" t="s">
        <v>8</v>
      </c>
      <c r="D7" s="19">
        <v>7543227</v>
      </c>
      <c r="E7" s="42">
        <f t="shared" ref="E7:E26" si="0">D7/$D$29</f>
        <v>1.875370244264285E-2</v>
      </c>
      <c r="F7" s="43">
        <v>9174094</v>
      </c>
      <c r="G7" s="42">
        <f t="shared" ref="G7:G27" si="1">F7/$F$29</f>
        <v>2.0247671777206259E-2</v>
      </c>
      <c r="H7" s="73">
        <f t="shared" ref="H7:H23" si="2">(F7-D7)/D7</f>
        <v>0.21620282672124277</v>
      </c>
      <c r="I7" s="74">
        <f t="shared" ref="I7:I23" si="3">(G7-E7)/E7</f>
        <v>7.9662634038938765E-2</v>
      </c>
    </row>
    <row r="8" spans="2:9" x14ac:dyDescent="0.25">
      <c r="B8" s="50" t="s">
        <v>23</v>
      </c>
      <c r="C8" s="54" t="s">
        <v>40</v>
      </c>
      <c r="D8" s="21">
        <v>48185016</v>
      </c>
      <c r="E8" s="42">
        <f t="shared" si="0"/>
        <v>0.11979587148285274</v>
      </c>
      <c r="F8" s="43">
        <v>60489814</v>
      </c>
      <c r="G8" s="42">
        <f t="shared" si="1"/>
        <v>0.13350396232437298</v>
      </c>
      <c r="H8" s="73">
        <f t="shared" si="2"/>
        <v>0.25536565142989681</v>
      </c>
      <c r="I8" s="74">
        <f t="shared" si="3"/>
        <v>0.11442874175745175</v>
      </c>
    </row>
    <row r="9" spans="2:9" x14ac:dyDescent="0.25">
      <c r="B9" s="50" t="s">
        <v>24</v>
      </c>
      <c r="C9" s="54" t="s">
        <v>41</v>
      </c>
      <c r="D9" s="44">
        <v>0</v>
      </c>
      <c r="E9" s="42">
        <f t="shared" si="0"/>
        <v>0</v>
      </c>
      <c r="F9" s="43">
        <v>0</v>
      </c>
      <c r="G9" s="42">
        <f t="shared" si="1"/>
        <v>0</v>
      </c>
      <c r="H9" s="75" t="s">
        <v>1</v>
      </c>
      <c r="I9" s="76" t="s">
        <v>1</v>
      </c>
    </row>
    <row r="10" spans="2:9" x14ac:dyDescent="0.25">
      <c r="B10" s="50" t="s">
        <v>25</v>
      </c>
      <c r="C10" s="54" t="s">
        <v>42</v>
      </c>
      <c r="D10" s="21">
        <v>25021</v>
      </c>
      <c r="E10" s="42">
        <f t="shared" si="0"/>
        <v>6.2206319499249696E-5</v>
      </c>
      <c r="F10" s="43">
        <v>380065</v>
      </c>
      <c r="G10" s="42">
        <f t="shared" si="1"/>
        <v>8.3882194514290969E-4</v>
      </c>
      <c r="H10" s="73">
        <f t="shared" si="2"/>
        <v>14.189840533951481</v>
      </c>
      <c r="I10" s="74">
        <f t="shared" si="3"/>
        <v>12.484513340369336</v>
      </c>
    </row>
    <row r="11" spans="2:9" x14ac:dyDescent="0.25">
      <c r="B11" s="50" t="s">
        <v>26</v>
      </c>
      <c r="C11" s="54" t="s">
        <v>43</v>
      </c>
      <c r="D11" s="19">
        <v>20799</v>
      </c>
      <c r="E11" s="42">
        <f t="shared" si="0"/>
        <v>5.1709733394544356E-5</v>
      </c>
      <c r="F11" s="43">
        <v>55766</v>
      </c>
      <c r="G11" s="42">
        <f t="shared" si="1"/>
        <v>1.2307827501306225E-4</v>
      </c>
      <c r="H11" s="73">
        <f t="shared" si="2"/>
        <v>1.6811865955093994</v>
      </c>
      <c r="I11" s="74">
        <f t="shared" si="3"/>
        <v>1.3801761667185011</v>
      </c>
    </row>
    <row r="12" spans="2:9" x14ac:dyDescent="0.25">
      <c r="B12" s="50" t="s">
        <v>27</v>
      </c>
      <c r="C12" s="54" t="s">
        <v>13</v>
      </c>
      <c r="D12" s="19">
        <v>2955745</v>
      </c>
      <c r="E12" s="42">
        <f t="shared" si="0"/>
        <v>7.3484680000123811E-3</v>
      </c>
      <c r="F12" s="43">
        <v>3996783</v>
      </c>
      <c r="G12" s="42">
        <f t="shared" si="1"/>
        <v>8.8210945242895664E-3</v>
      </c>
      <c r="H12" s="73">
        <f t="shared" si="2"/>
        <v>0.35220832649636558</v>
      </c>
      <c r="I12" s="74">
        <f t="shared" si="3"/>
        <v>0.20039912050711853</v>
      </c>
    </row>
    <row r="13" spans="2:9" x14ac:dyDescent="0.25">
      <c r="B13" s="50" t="s">
        <v>28</v>
      </c>
      <c r="C13" s="54" t="s">
        <v>44</v>
      </c>
      <c r="D13" s="19">
        <v>22494378</v>
      </c>
      <c r="E13" s="42">
        <f t="shared" si="0"/>
        <v>5.5924721825862007E-2</v>
      </c>
      <c r="F13" s="43">
        <v>26171664</v>
      </c>
      <c r="G13" s="42">
        <f t="shared" si="1"/>
        <v>5.776213569812181E-2</v>
      </c>
      <c r="H13" s="73">
        <f t="shared" si="2"/>
        <v>0.16347578048168301</v>
      </c>
      <c r="I13" s="74">
        <f t="shared" si="3"/>
        <v>3.2855127612098425E-2</v>
      </c>
    </row>
    <row r="14" spans="2:9" x14ac:dyDescent="0.25">
      <c r="B14" s="50" t="s">
        <v>29</v>
      </c>
      <c r="C14" s="54" t="s">
        <v>45</v>
      </c>
      <c r="D14" s="19">
        <v>22837279</v>
      </c>
      <c r="E14" s="42">
        <f t="shared" si="0"/>
        <v>5.6777230085428461E-2</v>
      </c>
      <c r="F14" s="43">
        <v>24041300</v>
      </c>
      <c r="G14" s="42">
        <f t="shared" si="1"/>
        <v>5.3060318708021616E-2</v>
      </c>
      <c r="H14" s="73">
        <f t="shared" si="2"/>
        <v>5.2721736245373192E-2</v>
      </c>
      <c r="I14" s="74">
        <f t="shared" si="3"/>
        <v>-6.5464824046792811E-2</v>
      </c>
    </row>
    <row r="15" spans="2:9" x14ac:dyDescent="0.25">
      <c r="B15" s="50" t="s">
        <v>30</v>
      </c>
      <c r="C15" s="54" t="s">
        <v>46</v>
      </c>
      <c r="D15" s="19">
        <v>209653241</v>
      </c>
      <c r="E15" s="42">
        <f t="shared" si="0"/>
        <v>0.5212324245113783</v>
      </c>
      <c r="F15" s="43">
        <v>222824888</v>
      </c>
      <c r="G15" s="42">
        <f t="shared" si="1"/>
        <v>0.49178536823546237</v>
      </c>
      <c r="H15" s="73">
        <f t="shared" si="2"/>
        <v>6.2825868740087831E-2</v>
      </c>
      <c r="I15" s="74">
        <f t="shared" si="3"/>
        <v>-5.6495058425270916E-2</v>
      </c>
    </row>
    <row r="16" spans="2:9" x14ac:dyDescent="0.25">
      <c r="B16" s="50" t="s">
        <v>31</v>
      </c>
      <c r="C16" s="54" t="s">
        <v>47</v>
      </c>
      <c r="D16" s="45">
        <v>730657</v>
      </c>
      <c r="E16" s="42">
        <f t="shared" si="0"/>
        <v>1.8165334233788931E-3</v>
      </c>
      <c r="F16" s="43">
        <v>444644</v>
      </c>
      <c r="G16" s="42">
        <f t="shared" si="1"/>
        <v>9.8135093990797347E-4</v>
      </c>
      <c r="H16" s="73">
        <f t="shared" si="2"/>
        <v>-0.39144632844138905</v>
      </c>
      <c r="I16" s="74">
        <f t="shared" si="3"/>
        <v>-0.45976719873252614</v>
      </c>
    </row>
    <row r="17" spans="2:9" x14ac:dyDescent="0.25">
      <c r="B17" s="50" t="s">
        <v>32</v>
      </c>
      <c r="C17" s="54" t="s">
        <v>48</v>
      </c>
      <c r="D17" s="19">
        <v>9573</v>
      </c>
      <c r="E17" s="42">
        <f t="shared" si="0"/>
        <v>2.380005181912463E-5</v>
      </c>
      <c r="F17" s="43">
        <v>18612</v>
      </c>
      <c r="G17" s="42">
        <f t="shared" si="1"/>
        <v>4.1077589472852895E-5</v>
      </c>
      <c r="H17" s="73">
        <f t="shared" si="2"/>
        <v>0.94421811344406137</v>
      </c>
      <c r="I17" s="74">
        <f t="shared" si="3"/>
        <v>0.72594537965857819</v>
      </c>
    </row>
    <row r="18" spans="2:9" x14ac:dyDescent="0.25">
      <c r="B18" s="50" t="s">
        <v>33</v>
      </c>
      <c r="C18" s="54" t="s">
        <v>49</v>
      </c>
      <c r="D18" s="19">
        <v>3054500</v>
      </c>
      <c r="E18" s="42">
        <f t="shared" si="0"/>
        <v>7.5939891655192916E-3</v>
      </c>
      <c r="F18" s="43">
        <v>3251026</v>
      </c>
      <c r="G18" s="42">
        <f t="shared" si="1"/>
        <v>7.1751725442494663E-3</v>
      </c>
      <c r="H18" s="73">
        <f t="shared" si="2"/>
        <v>6.4339826485513174E-2</v>
      </c>
      <c r="I18" s="74">
        <f t="shared" si="3"/>
        <v>-5.5151069107587519E-2</v>
      </c>
    </row>
    <row r="19" spans="2:9" x14ac:dyDescent="0.25">
      <c r="B19" s="50" t="s">
        <v>34</v>
      </c>
      <c r="C19" s="54" t="s">
        <v>9</v>
      </c>
      <c r="D19" s="19">
        <v>464731</v>
      </c>
      <c r="E19" s="42">
        <f t="shared" si="0"/>
        <v>1.1553976686465692E-3</v>
      </c>
      <c r="F19" s="43">
        <v>597438</v>
      </c>
      <c r="G19" s="42">
        <f t="shared" si="1"/>
        <v>1.3185747313282984E-3</v>
      </c>
      <c r="H19" s="73">
        <f t="shared" si="2"/>
        <v>0.28555659080199081</v>
      </c>
      <c r="I19" s="74">
        <f t="shared" si="3"/>
        <v>0.14123021632272681</v>
      </c>
    </row>
    <row r="20" spans="2:9" x14ac:dyDescent="0.25">
      <c r="B20" s="50" t="s">
        <v>35</v>
      </c>
      <c r="C20" s="54" t="s">
        <v>14</v>
      </c>
      <c r="D20" s="19">
        <v>23191</v>
      </c>
      <c r="E20" s="42">
        <f t="shared" si="0"/>
        <v>5.7656638643823174E-5</v>
      </c>
      <c r="F20" s="43">
        <v>94415</v>
      </c>
      <c r="G20" s="42">
        <f t="shared" si="1"/>
        <v>2.0837849828494553E-4</v>
      </c>
      <c r="H20" s="73">
        <f t="shared" si="2"/>
        <v>3.0711914104609548</v>
      </c>
      <c r="I20" s="74">
        <f t="shared" si="3"/>
        <v>2.6141284540053462</v>
      </c>
    </row>
    <row r="21" spans="2:9" x14ac:dyDescent="0.25">
      <c r="B21" s="50" t="s">
        <v>36</v>
      </c>
      <c r="C21" s="54" t="s">
        <v>12</v>
      </c>
      <c r="D21" s="19">
        <v>471768</v>
      </c>
      <c r="E21" s="42">
        <f t="shared" si="0"/>
        <v>1.1728928075425455E-3</v>
      </c>
      <c r="F21" s="43">
        <v>748266</v>
      </c>
      <c r="G21" s="42">
        <f t="shared" si="1"/>
        <v>1.6514594651028233E-3</v>
      </c>
      <c r="H21" s="73">
        <f t="shared" si="2"/>
        <v>0.58608892506486243</v>
      </c>
      <c r="I21" s="74">
        <f t="shared" si="3"/>
        <v>0.40802250170070919</v>
      </c>
    </row>
    <row r="22" spans="2:9" x14ac:dyDescent="0.25">
      <c r="B22" s="50" t="s">
        <v>37</v>
      </c>
      <c r="C22" s="54" t="s">
        <v>50</v>
      </c>
      <c r="D22" s="23">
        <v>0</v>
      </c>
      <c r="E22" s="42">
        <f t="shared" si="0"/>
        <v>0</v>
      </c>
      <c r="F22" s="43">
        <v>0</v>
      </c>
      <c r="G22" s="42">
        <f t="shared" si="1"/>
        <v>0</v>
      </c>
      <c r="H22" s="75" t="s">
        <v>1</v>
      </c>
      <c r="I22" s="76" t="s">
        <v>1</v>
      </c>
    </row>
    <row r="23" spans="2:9" x14ac:dyDescent="0.25">
      <c r="B23" s="50" t="s">
        <v>38</v>
      </c>
      <c r="C23" s="54" t="s">
        <v>51</v>
      </c>
      <c r="D23" s="19">
        <v>2970</v>
      </c>
      <c r="E23" s="42">
        <f t="shared" si="0"/>
        <v>7.3839082735610725E-6</v>
      </c>
      <c r="F23" s="43">
        <v>11560</v>
      </c>
      <c r="G23" s="42">
        <f t="shared" si="1"/>
        <v>2.551348239341175E-5</v>
      </c>
      <c r="H23" s="73">
        <f t="shared" si="2"/>
        <v>2.8922558922558923</v>
      </c>
      <c r="I23" s="74">
        <f t="shared" si="3"/>
        <v>2.4552815999578015</v>
      </c>
    </row>
    <row r="24" spans="2:9" s="3" customFormat="1" x14ac:dyDescent="0.25">
      <c r="B24" s="51"/>
      <c r="C24" s="55" t="s">
        <v>18</v>
      </c>
      <c r="D24" s="26">
        <f>SUM(D6:D23)</f>
        <v>347721897</v>
      </c>
      <c r="E24" s="46">
        <f>SUM(E6:E23)</f>
        <v>0.86449380207294657</v>
      </c>
      <c r="F24" s="26">
        <f>SUM(F6:F23)</f>
        <v>387155865</v>
      </c>
      <c r="G24" s="46">
        <f>SUM(G6:G23)</f>
        <v>0.85447182916813114</v>
      </c>
      <c r="H24" s="77">
        <f t="shared" ref="H24:I28" si="4">(F24-D24)/D24</f>
        <v>0.11340662851612132</v>
      </c>
      <c r="I24" s="78">
        <f t="shared" si="4"/>
        <v>-1.1592879996113348E-2</v>
      </c>
    </row>
    <row r="25" spans="2:9" ht="15.75" customHeight="1" x14ac:dyDescent="0.25">
      <c r="B25" s="52">
        <v>19</v>
      </c>
      <c r="C25" s="53" t="s">
        <v>10</v>
      </c>
      <c r="D25" s="19">
        <v>54504118</v>
      </c>
      <c r="E25" s="42">
        <f t="shared" si="0"/>
        <v>0.13550619792705351</v>
      </c>
      <c r="F25" s="43">
        <v>65937908</v>
      </c>
      <c r="G25" s="42">
        <f t="shared" si="1"/>
        <v>0.14552817083186884</v>
      </c>
      <c r="H25" s="73">
        <f t="shared" si="4"/>
        <v>0.20977846114306445</v>
      </c>
      <c r="I25" s="74">
        <f t="shared" si="4"/>
        <v>7.3959516672517156E-2</v>
      </c>
    </row>
    <row r="26" spans="2:9" x14ac:dyDescent="0.25">
      <c r="B26" s="52"/>
      <c r="C26" s="53" t="s">
        <v>52</v>
      </c>
      <c r="D26" s="19">
        <v>0</v>
      </c>
      <c r="E26" s="42">
        <f t="shared" si="0"/>
        <v>0</v>
      </c>
      <c r="F26" s="43">
        <v>0</v>
      </c>
      <c r="G26" s="42">
        <f t="shared" si="1"/>
        <v>0</v>
      </c>
      <c r="H26" s="75" t="s">
        <v>1</v>
      </c>
      <c r="I26" s="76" t="s">
        <v>1</v>
      </c>
    </row>
    <row r="27" spans="2:9" x14ac:dyDescent="0.25">
      <c r="B27" s="18"/>
      <c r="C27" s="49" t="s">
        <v>11</v>
      </c>
      <c r="D27" s="19">
        <v>0</v>
      </c>
      <c r="E27" s="20">
        <f t="shared" ref="E27" si="5">D27/$D$28</f>
        <v>0</v>
      </c>
      <c r="F27" s="43">
        <v>0</v>
      </c>
      <c r="G27" s="42">
        <f t="shared" si="1"/>
        <v>0</v>
      </c>
      <c r="H27" s="75" t="s">
        <v>1</v>
      </c>
      <c r="I27" s="76" t="s">
        <v>1</v>
      </c>
    </row>
    <row r="28" spans="2:9" s="3" customFormat="1" x14ac:dyDescent="0.25">
      <c r="B28" s="24"/>
      <c r="C28" s="25" t="s">
        <v>19</v>
      </c>
      <c r="D28" s="47">
        <f>SUM(D25:D27)</f>
        <v>54504118</v>
      </c>
      <c r="E28" s="46">
        <f>SUM(E25:E27)</f>
        <v>0.13550619792705351</v>
      </c>
      <c r="F28" s="47">
        <f>SUM(F25:F27)</f>
        <v>65937908</v>
      </c>
      <c r="G28" s="46">
        <f>SUM(G25:G27)</f>
        <v>0.14552817083186884</v>
      </c>
      <c r="H28" s="77">
        <f t="shared" si="4"/>
        <v>0.20977846114306445</v>
      </c>
      <c r="I28" s="78">
        <f t="shared" si="4"/>
        <v>7.3959516672517156E-2</v>
      </c>
    </row>
    <row r="29" spans="2:9" s="3" customFormat="1" ht="16.5" thickBot="1" x14ac:dyDescent="0.3">
      <c r="B29" s="41"/>
      <c r="C29" s="35" t="s">
        <v>20</v>
      </c>
      <c r="D29" s="36">
        <f>D24+D28</f>
        <v>402226015</v>
      </c>
      <c r="E29" s="58">
        <f>E24+E28</f>
        <v>1</v>
      </c>
      <c r="F29" s="36">
        <f>F24+F28</f>
        <v>453093773</v>
      </c>
      <c r="G29" s="58">
        <f>G24+G28</f>
        <v>1</v>
      </c>
      <c r="H29" s="37">
        <f>(F29-D29)/D29</f>
        <v>0.12646560914266075</v>
      </c>
      <c r="I29" s="48" t="s">
        <v>1</v>
      </c>
    </row>
    <row r="30" spans="2:9" x14ac:dyDescent="0.25">
      <c r="B30" s="4"/>
      <c r="C30" s="5"/>
      <c r="D30" s="6"/>
      <c r="E30" s="7"/>
      <c r="F30" s="8"/>
      <c r="G30" s="4"/>
    </row>
    <row r="31" spans="2:9" x14ac:dyDescent="0.25">
      <c r="B31" s="4"/>
      <c r="C31" s="5"/>
      <c r="D31" s="7"/>
      <c r="E31" s="7"/>
      <c r="F31" s="7"/>
      <c r="G31" s="4"/>
    </row>
    <row r="32" spans="2:9" x14ac:dyDescent="0.25">
      <c r="F32" s="7"/>
    </row>
    <row r="33" spans="6:6" x14ac:dyDescent="0.25">
      <c r="F33" s="9"/>
    </row>
  </sheetData>
  <mergeCells count="9">
    <mergeCell ref="B2:I2"/>
    <mergeCell ref="E4:E5"/>
    <mergeCell ref="G4:G5"/>
    <mergeCell ref="H4:H5"/>
    <mergeCell ref="I4:I5"/>
    <mergeCell ref="B4:B5"/>
    <mergeCell ref="C4:C5"/>
    <mergeCell ref="D4:D5"/>
    <mergeCell ref="F4:F5"/>
  </mergeCells>
  <phoneticPr fontId="22" type="noConversion"/>
  <pageMargins left="0.39370078740157483" right="0.39370078740157483" top="0.39370078740157483" bottom="0.39370078740157483" header="0.19685039370078741" footer="0.19685039370078741"/>
  <pageSetup paperSize="9" orientation="landscape" r:id="rId1"/>
  <headerFooter>
    <oddHeader>&amp;LAgencija za osiguranje u BiH&amp;CStatistika tržišta osiguranja&amp;RGodišnje izvješće</oddHeader>
    <oddFooter>&amp;CU izvješće su uključeni podatci zaključno s 31.12.2008. godine.</oddFooter>
  </headerFooter>
  <ignoredErrors>
    <ignoredError sqref="E24 G24" formula="1"/>
    <ignoredError sqref="D24" formulaRange="1"/>
    <ignoredError sqref="B6:B23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I32"/>
  <sheetViews>
    <sheetView showGridLines="0" showRuler="0" view="pageLayout" zoomScaleNormal="100" workbookViewId="0">
      <selection activeCell="B2" sqref="B2:I2"/>
    </sheetView>
  </sheetViews>
  <sheetFormatPr defaultColWidth="10.28515625" defaultRowHeight="15.75" x14ac:dyDescent="0.25"/>
  <cols>
    <col min="1" max="1" width="3.28515625" style="1" customWidth="1"/>
    <col min="2" max="2" width="4.7109375" style="1" customWidth="1"/>
    <col min="3" max="3" width="50.7109375" style="1" customWidth="1"/>
    <col min="4" max="4" width="13.7109375" style="1" customWidth="1"/>
    <col min="5" max="5" width="11.7109375" style="1" customWidth="1"/>
    <col min="6" max="6" width="13.7109375" style="1" customWidth="1"/>
    <col min="7" max="7" width="11.7109375" style="1" customWidth="1"/>
    <col min="8" max="8" width="17.7109375" style="1" customWidth="1"/>
    <col min="9" max="9" width="11.7109375" style="1" customWidth="1"/>
    <col min="10" max="16384" width="10.28515625" style="1"/>
  </cols>
  <sheetData>
    <row r="2" spans="2:9" x14ac:dyDescent="0.25">
      <c r="B2" s="59" t="s">
        <v>16</v>
      </c>
      <c r="C2" s="60"/>
      <c r="D2" s="60"/>
      <c r="E2" s="60"/>
      <c r="F2" s="60"/>
      <c r="G2" s="60"/>
      <c r="H2" s="60"/>
      <c r="I2" s="61"/>
    </row>
    <row r="3" spans="2:9" ht="16.5" thickBot="1" x14ac:dyDescent="0.3">
      <c r="B3" s="2"/>
      <c r="C3" s="3"/>
    </row>
    <row r="4" spans="2:9" ht="15.75" customHeight="1" x14ac:dyDescent="0.25">
      <c r="B4" s="68"/>
      <c r="C4" s="62" t="s">
        <v>2</v>
      </c>
      <c r="D4" s="71" t="s">
        <v>6</v>
      </c>
      <c r="E4" s="62" t="s">
        <v>3</v>
      </c>
      <c r="F4" s="71" t="s">
        <v>7</v>
      </c>
      <c r="G4" s="62" t="s">
        <v>3</v>
      </c>
      <c r="H4" s="79" t="s">
        <v>4</v>
      </c>
      <c r="I4" s="80" t="s">
        <v>5</v>
      </c>
    </row>
    <row r="5" spans="2:9" x14ac:dyDescent="0.25">
      <c r="B5" s="69"/>
      <c r="C5" s="70"/>
      <c r="D5" s="72"/>
      <c r="E5" s="63" t="s">
        <v>0</v>
      </c>
      <c r="F5" s="72"/>
      <c r="G5" s="63" t="s">
        <v>0</v>
      </c>
      <c r="H5" s="81"/>
      <c r="I5" s="82"/>
    </row>
    <row r="6" spans="2:9" x14ac:dyDescent="0.25">
      <c r="B6" s="50" t="s">
        <v>21</v>
      </c>
      <c r="C6" s="53" t="s">
        <v>39</v>
      </c>
      <c r="D6" s="19">
        <v>23016959</v>
      </c>
      <c r="E6" s="20">
        <f t="shared" ref="E6:E23" si="0">D6/$D$29</f>
        <v>7.7520473548180258E-2</v>
      </c>
      <c r="F6" s="19">
        <v>27568043</v>
      </c>
      <c r="G6" s="20">
        <f>F6/$F$29</f>
        <v>8.211317851909733E-2</v>
      </c>
      <c r="H6" s="73">
        <f>(F6-D6)/D6</f>
        <v>0.19772742350542485</v>
      </c>
      <c r="I6" s="74">
        <f>(G6-E6)/E6</f>
        <v>5.9245058249839375E-2</v>
      </c>
    </row>
    <row r="7" spans="2:9" x14ac:dyDescent="0.25">
      <c r="B7" s="50" t="s">
        <v>22</v>
      </c>
      <c r="C7" s="53" t="s">
        <v>8</v>
      </c>
      <c r="D7" s="19">
        <v>7060778</v>
      </c>
      <c r="E7" s="20">
        <f t="shared" si="0"/>
        <v>2.3780502636276717E-2</v>
      </c>
      <c r="F7" s="19">
        <v>8500136</v>
      </c>
      <c r="G7" s="20">
        <f t="shared" ref="G7:G23" si="1">F7/$F$29</f>
        <v>2.5318198495432046E-2</v>
      </c>
      <c r="H7" s="73">
        <f t="shared" ref="H7:H21" si="2">(F7-D7)/D7</f>
        <v>0.20385260661077292</v>
      </c>
      <c r="I7" s="74">
        <f t="shared" ref="I7:I21" si="3">(G7-E7)/E7</f>
        <v>6.4662041954050301E-2</v>
      </c>
    </row>
    <row r="8" spans="2:9" x14ac:dyDescent="0.25">
      <c r="B8" s="50" t="s">
        <v>23</v>
      </c>
      <c r="C8" s="54" t="s">
        <v>40</v>
      </c>
      <c r="D8" s="21">
        <v>41496125</v>
      </c>
      <c r="E8" s="20">
        <f t="shared" si="0"/>
        <v>0.13975778730867452</v>
      </c>
      <c r="F8" s="21">
        <v>51960135</v>
      </c>
      <c r="G8" s="20">
        <f t="shared" si="1"/>
        <v>0.15476658394400347</v>
      </c>
      <c r="H8" s="73">
        <f t="shared" si="2"/>
        <v>0.25216836511842972</v>
      </c>
      <c r="I8" s="74">
        <f t="shared" si="3"/>
        <v>0.10739148726059844</v>
      </c>
    </row>
    <row r="9" spans="2:9" x14ac:dyDescent="0.25">
      <c r="B9" s="50" t="s">
        <v>24</v>
      </c>
      <c r="C9" s="54" t="s">
        <v>41</v>
      </c>
      <c r="D9" s="21">
        <v>0</v>
      </c>
      <c r="E9" s="20">
        <f t="shared" si="0"/>
        <v>0</v>
      </c>
      <c r="F9" s="22">
        <v>0</v>
      </c>
      <c r="G9" s="20">
        <f t="shared" si="1"/>
        <v>0</v>
      </c>
      <c r="H9" s="75" t="s">
        <v>1</v>
      </c>
      <c r="I9" s="76" t="s">
        <v>1</v>
      </c>
    </row>
    <row r="10" spans="2:9" x14ac:dyDescent="0.25">
      <c r="B10" s="50" t="s">
        <v>25</v>
      </c>
      <c r="C10" s="54" t="s">
        <v>42</v>
      </c>
      <c r="D10" s="21">
        <v>21686</v>
      </c>
      <c r="E10" s="20">
        <f t="shared" si="0"/>
        <v>7.3037840896611808E-5</v>
      </c>
      <c r="F10" s="21">
        <v>380065</v>
      </c>
      <c r="G10" s="20">
        <f t="shared" si="1"/>
        <v>1.1320479003119927E-3</v>
      </c>
      <c r="H10" s="73">
        <f t="shared" si="2"/>
        <v>16.525823111684957</v>
      </c>
      <c r="I10" s="74">
        <f t="shared" si="3"/>
        <v>14.499471046994049</v>
      </c>
    </row>
    <row r="11" spans="2:9" x14ac:dyDescent="0.25">
      <c r="B11" s="50" t="s">
        <v>26</v>
      </c>
      <c r="C11" s="54" t="s">
        <v>43</v>
      </c>
      <c r="D11" s="19">
        <v>20174</v>
      </c>
      <c r="E11" s="20">
        <f t="shared" si="0"/>
        <v>6.794546722531802E-5</v>
      </c>
      <c r="F11" s="19">
        <v>53108</v>
      </c>
      <c r="G11" s="20">
        <f t="shared" si="1"/>
        <v>1.5818557323028773E-4</v>
      </c>
      <c r="H11" s="73">
        <f t="shared" si="2"/>
        <v>1.6324972737186478</v>
      </c>
      <c r="I11" s="74">
        <f t="shared" si="3"/>
        <v>1.3281254760633128</v>
      </c>
    </row>
    <row r="12" spans="2:9" x14ac:dyDescent="0.25">
      <c r="B12" s="50" t="s">
        <v>27</v>
      </c>
      <c r="C12" s="54" t="s">
        <v>13</v>
      </c>
      <c r="D12" s="19">
        <v>2598384</v>
      </c>
      <c r="E12" s="20">
        <f t="shared" si="0"/>
        <v>8.7512845697824294E-3</v>
      </c>
      <c r="F12" s="19">
        <v>3642871</v>
      </c>
      <c r="G12" s="20">
        <f t="shared" si="1"/>
        <v>1.0850524164701955E-2</v>
      </c>
      <c r="H12" s="73">
        <f t="shared" si="2"/>
        <v>0.40197561253455993</v>
      </c>
      <c r="I12" s="74">
        <f t="shared" si="3"/>
        <v>0.23987788057630452</v>
      </c>
    </row>
    <row r="13" spans="2:9" x14ac:dyDescent="0.25">
      <c r="B13" s="50" t="s">
        <v>28</v>
      </c>
      <c r="C13" s="54" t="s">
        <v>44</v>
      </c>
      <c r="D13" s="19">
        <v>17736795</v>
      </c>
      <c r="E13" s="20">
        <f t="shared" si="0"/>
        <v>5.9737029015301105E-2</v>
      </c>
      <c r="F13" s="19">
        <v>20400345</v>
      </c>
      <c r="G13" s="20">
        <f t="shared" si="1"/>
        <v>6.0763731790326014E-2</v>
      </c>
      <c r="H13" s="73">
        <f t="shared" si="2"/>
        <v>0.15017087359920436</v>
      </c>
      <c r="I13" s="74">
        <f t="shared" si="3"/>
        <v>1.7187041135941477E-2</v>
      </c>
    </row>
    <row r="14" spans="2:9" x14ac:dyDescent="0.25">
      <c r="B14" s="50" t="s">
        <v>29</v>
      </c>
      <c r="C14" s="54" t="s">
        <v>45</v>
      </c>
      <c r="D14" s="19">
        <v>19193840</v>
      </c>
      <c r="E14" s="20">
        <f t="shared" si="0"/>
        <v>6.4644315785069795E-2</v>
      </c>
      <c r="F14" s="19">
        <v>19459398</v>
      </c>
      <c r="G14" s="20">
        <f t="shared" si="1"/>
        <v>5.7961060995449169E-2</v>
      </c>
      <c r="H14" s="73">
        <f t="shared" si="2"/>
        <v>1.3835584750107327E-2</v>
      </c>
      <c r="I14" s="74">
        <f t="shared" si="3"/>
        <v>-0.10338503406612257</v>
      </c>
    </row>
    <row r="15" spans="2:9" x14ac:dyDescent="0.25">
      <c r="B15" s="50" t="s">
        <v>30</v>
      </c>
      <c r="C15" s="54" t="s">
        <v>46</v>
      </c>
      <c r="D15" s="19">
        <v>131596806</v>
      </c>
      <c r="E15" s="20">
        <f t="shared" si="0"/>
        <v>0.44321435853224617</v>
      </c>
      <c r="F15" s="19">
        <v>140126930</v>
      </c>
      <c r="G15" s="20">
        <f t="shared" si="1"/>
        <v>0.41737701941422012</v>
      </c>
      <c r="H15" s="73">
        <f t="shared" si="2"/>
        <v>6.4820144646975705E-2</v>
      </c>
      <c r="I15" s="74">
        <f t="shared" si="3"/>
        <v>-5.8295356683816114E-2</v>
      </c>
    </row>
    <row r="16" spans="2:9" x14ac:dyDescent="0.25">
      <c r="B16" s="50" t="s">
        <v>31</v>
      </c>
      <c r="C16" s="54" t="s">
        <v>47</v>
      </c>
      <c r="D16" s="19">
        <v>726720</v>
      </c>
      <c r="E16" s="20">
        <f t="shared" si="0"/>
        <v>2.4475726153456484E-3</v>
      </c>
      <c r="F16" s="19">
        <v>441296</v>
      </c>
      <c r="G16" s="20">
        <f>F16/$F$29</f>
        <v>1.3144283483511533E-3</v>
      </c>
      <c r="H16" s="73">
        <f t="shared" si="2"/>
        <v>-0.3927564949361515</v>
      </c>
      <c r="I16" s="74">
        <f t="shared" si="3"/>
        <v>-0.46296655710640539</v>
      </c>
    </row>
    <row r="17" spans="2:9" x14ac:dyDescent="0.25">
      <c r="B17" s="50" t="s">
        <v>32</v>
      </c>
      <c r="C17" s="54" t="s">
        <v>48</v>
      </c>
      <c r="D17" s="19">
        <v>9573</v>
      </c>
      <c r="E17" s="20">
        <f t="shared" si="0"/>
        <v>3.2241596002179506E-5</v>
      </c>
      <c r="F17" s="19">
        <v>18612</v>
      </c>
      <c r="G17" s="20">
        <f t="shared" si="1"/>
        <v>5.5437031877723041E-5</v>
      </c>
      <c r="H17" s="73">
        <f t="shared" si="2"/>
        <v>0.94421811344406137</v>
      </c>
      <c r="I17" s="74">
        <f t="shared" si="3"/>
        <v>0.7194257962284355</v>
      </c>
    </row>
    <row r="18" spans="2:9" x14ac:dyDescent="0.25">
      <c r="B18" s="50" t="s">
        <v>33</v>
      </c>
      <c r="C18" s="54" t="s">
        <v>49</v>
      </c>
      <c r="D18" s="19">
        <v>2933737</v>
      </c>
      <c r="E18" s="20">
        <f t="shared" si="0"/>
        <v>9.88074408551615E-3</v>
      </c>
      <c r="F18" s="19">
        <v>3055038</v>
      </c>
      <c r="G18" s="20">
        <f t="shared" si="1"/>
        <v>9.0996259936414817E-3</v>
      </c>
      <c r="H18" s="73">
        <f t="shared" si="2"/>
        <v>4.13469237358359E-2</v>
      </c>
      <c r="I18" s="74">
        <f t="shared" si="3"/>
        <v>-7.9054581832524437E-2</v>
      </c>
    </row>
    <row r="19" spans="2:9" x14ac:dyDescent="0.25">
      <c r="B19" s="50" t="s">
        <v>34</v>
      </c>
      <c r="C19" s="54" t="s">
        <v>9</v>
      </c>
      <c r="D19" s="19">
        <v>455536</v>
      </c>
      <c r="E19" s="20">
        <f t="shared" si="0"/>
        <v>1.5342324951894751E-3</v>
      </c>
      <c r="F19" s="19">
        <v>358365</v>
      </c>
      <c r="G19" s="20">
        <f t="shared" si="1"/>
        <v>1.0674130630163453E-3</v>
      </c>
      <c r="H19" s="73">
        <f t="shared" si="2"/>
        <v>-0.21331135190193531</v>
      </c>
      <c r="I19" s="74">
        <f t="shared" si="3"/>
        <v>-0.30426902939210554</v>
      </c>
    </row>
    <row r="20" spans="2:9" x14ac:dyDescent="0.25">
      <c r="B20" s="50" t="s">
        <v>35</v>
      </c>
      <c r="C20" s="54" t="s">
        <v>14</v>
      </c>
      <c r="D20" s="19">
        <v>23191</v>
      </c>
      <c r="E20" s="20">
        <f t="shared" si="0"/>
        <v>7.8106638763871821E-5</v>
      </c>
      <c r="F20" s="19">
        <v>94415</v>
      </c>
      <c r="G20" s="20">
        <f t="shared" si="1"/>
        <v>2.8122111351467982E-4</v>
      </c>
      <c r="H20" s="73">
        <f t="shared" si="2"/>
        <v>3.0711914104609548</v>
      </c>
      <c r="I20" s="74">
        <f t="shared" si="3"/>
        <v>2.6004764507259592</v>
      </c>
    </row>
    <row r="21" spans="2:9" x14ac:dyDescent="0.25">
      <c r="B21" s="50" t="s">
        <v>36</v>
      </c>
      <c r="C21" s="54" t="s">
        <v>12</v>
      </c>
      <c r="D21" s="19">
        <v>457508</v>
      </c>
      <c r="E21" s="20">
        <f t="shared" si="0"/>
        <v>1.5408741359829879E-3</v>
      </c>
      <c r="F21" s="19">
        <v>728498</v>
      </c>
      <c r="G21" s="20">
        <f t="shared" si="1"/>
        <v>2.169877866368874E-3</v>
      </c>
      <c r="H21" s="73">
        <f t="shared" si="2"/>
        <v>0.59231751138777899</v>
      </c>
      <c r="I21" s="74">
        <f t="shared" si="3"/>
        <v>0.40821227100720869</v>
      </c>
    </row>
    <row r="22" spans="2:9" x14ac:dyDescent="0.25">
      <c r="B22" s="50" t="s">
        <v>37</v>
      </c>
      <c r="C22" s="54" t="s">
        <v>50</v>
      </c>
      <c r="D22" s="23">
        <v>0</v>
      </c>
      <c r="E22" s="20">
        <f t="shared" si="0"/>
        <v>0</v>
      </c>
      <c r="F22" s="23">
        <v>0</v>
      </c>
      <c r="G22" s="20">
        <f t="shared" si="1"/>
        <v>0</v>
      </c>
      <c r="H22" s="75" t="s">
        <v>1</v>
      </c>
      <c r="I22" s="76" t="s">
        <v>1</v>
      </c>
    </row>
    <row r="23" spans="2:9" x14ac:dyDescent="0.25">
      <c r="B23" s="50" t="s">
        <v>38</v>
      </c>
      <c r="C23" s="54" t="s">
        <v>51</v>
      </c>
      <c r="D23" s="19">
        <v>0</v>
      </c>
      <c r="E23" s="20">
        <f t="shared" si="0"/>
        <v>0</v>
      </c>
      <c r="F23" s="19">
        <v>400</v>
      </c>
      <c r="G23" s="20">
        <f t="shared" si="1"/>
        <v>1.1914255722699987E-6</v>
      </c>
      <c r="H23" s="75" t="s">
        <v>1</v>
      </c>
      <c r="I23" s="76" t="s">
        <v>1</v>
      </c>
    </row>
    <row r="24" spans="2:9" s="3" customFormat="1" x14ac:dyDescent="0.25">
      <c r="B24" s="51"/>
      <c r="C24" s="55" t="s">
        <v>18</v>
      </c>
      <c r="D24" s="26">
        <f>SUM(D6:D23)</f>
        <v>247347812</v>
      </c>
      <c r="E24" s="27">
        <f>SUM(E6:E23)</f>
        <v>0.83306050627045325</v>
      </c>
      <c r="F24" s="26">
        <f>SUM(F6:F23)</f>
        <v>276787655</v>
      </c>
      <c r="G24" s="27">
        <f>SUM(G6:G23)</f>
        <v>0.82442972563911499</v>
      </c>
      <c r="H24" s="83">
        <f>(F24-D24)/D24</f>
        <v>0.11902204738322084</v>
      </c>
      <c r="I24" s="84">
        <f>(G24-E24)/E24</f>
        <v>-1.0360328651249587E-2</v>
      </c>
    </row>
    <row r="25" spans="2:9" s="3" customFormat="1" ht="15.75" customHeight="1" x14ac:dyDescent="0.25">
      <c r="B25" s="52">
        <v>19</v>
      </c>
      <c r="C25" s="53" t="s">
        <v>10</v>
      </c>
      <c r="D25" s="28">
        <v>49566770</v>
      </c>
      <c r="E25" s="20">
        <f t="shared" ref="E25" si="4">D25/$D$29</f>
        <v>0.16693949372954678</v>
      </c>
      <c r="F25" s="29">
        <v>58944605</v>
      </c>
      <c r="G25" s="20">
        <f>F25/$F$29</f>
        <v>0.17557027436088507</v>
      </c>
      <c r="H25" s="73">
        <f>(F25-D25)/D25</f>
        <v>0.18919600772856493</v>
      </c>
      <c r="I25" s="74">
        <f>(G25-E25)/E25</f>
        <v>5.1700052746779843E-2</v>
      </c>
    </row>
    <row r="26" spans="2:9" s="3" customFormat="1" x14ac:dyDescent="0.25">
      <c r="B26" s="52"/>
      <c r="C26" s="53" t="s">
        <v>52</v>
      </c>
      <c r="D26" s="19">
        <v>0</v>
      </c>
      <c r="E26" s="20">
        <f t="shared" ref="E26:G27" si="5">D26/$D$28</f>
        <v>0</v>
      </c>
      <c r="F26" s="19">
        <v>0</v>
      </c>
      <c r="G26" s="20">
        <f t="shared" si="5"/>
        <v>0</v>
      </c>
      <c r="H26" s="75" t="s">
        <v>1</v>
      </c>
      <c r="I26" s="76" t="s">
        <v>1</v>
      </c>
    </row>
    <row r="27" spans="2:9" s="3" customFormat="1" x14ac:dyDescent="0.25">
      <c r="B27" s="18"/>
      <c r="C27" s="49" t="s">
        <v>11</v>
      </c>
      <c r="D27" s="19">
        <v>0</v>
      </c>
      <c r="E27" s="20">
        <f t="shared" si="5"/>
        <v>0</v>
      </c>
      <c r="F27" s="19">
        <v>0</v>
      </c>
      <c r="G27" s="20">
        <f t="shared" si="5"/>
        <v>0</v>
      </c>
      <c r="H27" s="75" t="s">
        <v>1</v>
      </c>
      <c r="I27" s="76" t="s">
        <v>1</v>
      </c>
    </row>
    <row r="28" spans="2:9" s="17" customFormat="1" x14ac:dyDescent="0.25">
      <c r="B28" s="24"/>
      <c r="C28" s="25" t="s">
        <v>19</v>
      </c>
      <c r="D28" s="30">
        <f>D25+D26+D27</f>
        <v>49566770</v>
      </c>
      <c r="E28" s="31">
        <f>E25+E26+E27</f>
        <v>0.16693949372954678</v>
      </c>
      <c r="F28" s="30">
        <f>F25+F26+F27</f>
        <v>58944605</v>
      </c>
      <c r="G28" s="31">
        <f>SUM(G25:G27)</f>
        <v>0.17557027436088507</v>
      </c>
      <c r="H28" s="32">
        <f t="shared" ref="H28" si="6">(F28-D28)/D28</f>
        <v>0.18919600772856493</v>
      </c>
      <c r="I28" s="33">
        <f t="shared" ref="I28" si="7">(G28-E28)/E28</f>
        <v>5.1700052746779843E-2</v>
      </c>
    </row>
    <row r="29" spans="2:9" s="3" customFormat="1" ht="16.5" thickBot="1" x14ac:dyDescent="0.3">
      <c r="B29" s="34"/>
      <c r="C29" s="35" t="s">
        <v>20</v>
      </c>
      <c r="D29" s="36">
        <f>D24+D25</f>
        <v>296914582</v>
      </c>
      <c r="E29" s="57">
        <f>E24+E25</f>
        <v>1</v>
      </c>
      <c r="F29" s="36">
        <f>SUM(F24:F27)</f>
        <v>335732260</v>
      </c>
      <c r="G29" s="57">
        <f>G24+G28</f>
        <v>1</v>
      </c>
      <c r="H29" s="37">
        <f t="shared" ref="H29" si="8">(F29-D29)/D29</f>
        <v>0.13073685279626987</v>
      </c>
      <c r="I29" s="38">
        <f t="shared" ref="I29" si="9">(G29-E29)/E29</f>
        <v>0</v>
      </c>
    </row>
    <row r="30" spans="2:9" x14ac:dyDescent="0.25">
      <c r="B30" s="10"/>
      <c r="C30" s="11"/>
      <c r="D30" s="6"/>
      <c r="E30" s="12"/>
      <c r="F30" s="6"/>
      <c r="G30" s="12"/>
      <c r="H30" s="13"/>
    </row>
    <row r="31" spans="2:9" x14ac:dyDescent="0.25">
      <c r="B31" s="10"/>
      <c r="C31" s="11"/>
      <c r="D31" s="6"/>
      <c r="E31" s="12"/>
      <c r="F31" s="6"/>
      <c r="G31" s="12"/>
      <c r="H31" s="13"/>
    </row>
    <row r="32" spans="2:9" x14ac:dyDescent="0.25">
      <c r="F32" s="9"/>
    </row>
  </sheetData>
  <mergeCells count="9">
    <mergeCell ref="B2:I2"/>
    <mergeCell ref="H4:H5"/>
    <mergeCell ref="I4:I5"/>
    <mergeCell ref="E4:E5"/>
    <mergeCell ref="G4:G5"/>
    <mergeCell ref="B4:B5"/>
    <mergeCell ref="C4:C5"/>
    <mergeCell ref="D4:D5"/>
    <mergeCell ref="F4:F5"/>
  </mergeCells>
  <phoneticPr fontId="22" type="noConversion"/>
  <pageMargins left="0.39370078740157483" right="0.39370078740157483" top="0.39370078740157483" bottom="0.39370078740157483" header="0.19685039370078741" footer="0.19685039370078741"/>
  <pageSetup paperSize="9" orientation="landscape" horizontalDpi="4294967293" r:id="rId1"/>
  <headerFooter>
    <oddHeader>&amp;LAgencija za osiguranje u BiH&amp;CStatistika tržišta osiguranja&amp;RGodišnje izvješće</oddHeader>
    <oddFooter>&amp;CU izviješće su uključeni podatci zaključno s 31.12.2008. godine.</oddFooter>
  </headerFooter>
  <ignoredErrors>
    <ignoredError sqref="G24 E24" formula="1"/>
    <ignoredError sqref="F24 D24" formulaRange="1"/>
    <ignoredError sqref="B6:B23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I31"/>
  <sheetViews>
    <sheetView showGridLines="0" showRuler="0" view="pageLayout" zoomScaleNormal="100" workbookViewId="0">
      <selection activeCell="B2" sqref="B2:I2"/>
    </sheetView>
  </sheetViews>
  <sheetFormatPr defaultColWidth="10.28515625" defaultRowHeight="15.75" x14ac:dyDescent="0.25"/>
  <cols>
    <col min="1" max="1" width="3.28515625" style="1" customWidth="1"/>
    <col min="2" max="2" width="4.7109375" style="1" customWidth="1"/>
    <col min="3" max="3" width="50.7109375" style="1" customWidth="1"/>
    <col min="4" max="4" width="13.7109375" style="1" customWidth="1"/>
    <col min="5" max="5" width="11.7109375" style="1" customWidth="1"/>
    <col min="6" max="6" width="13.7109375" style="1" customWidth="1"/>
    <col min="7" max="7" width="11.7109375" style="1" customWidth="1"/>
    <col min="8" max="8" width="17.7109375" style="1" customWidth="1"/>
    <col min="9" max="9" width="11.7109375" style="1" customWidth="1"/>
    <col min="10" max="16384" width="10.28515625" style="1"/>
  </cols>
  <sheetData>
    <row r="2" spans="2:9" x14ac:dyDescent="0.25">
      <c r="B2" s="59" t="s">
        <v>17</v>
      </c>
      <c r="C2" s="60"/>
      <c r="D2" s="60"/>
      <c r="E2" s="60"/>
      <c r="F2" s="60"/>
      <c r="G2" s="60"/>
      <c r="H2" s="60"/>
      <c r="I2" s="61"/>
    </row>
    <row r="3" spans="2:9" ht="16.5" thickBot="1" x14ac:dyDescent="0.3">
      <c r="B3" s="2"/>
      <c r="C3" s="3"/>
    </row>
    <row r="4" spans="2:9" ht="15.75" customHeight="1" x14ac:dyDescent="0.25">
      <c r="B4" s="68"/>
      <c r="C4" s="62" t="s">
        <v>2</v>
      </c>
      <c r="D4" s="71" t="s">
        <v>6</v>
      </c>
      <c r="E4" s="62" t="s">
        <v>3</v>
      </c>
      <c r="F4" s="71" t="s">
        <v>7</v>
      </c>
      <c r="G4" s="62" t="s">
        <v>3</v>
      </c>
      <c r="H4" s="64" t="s">
        <v>4</v>
      </c>
      <c r="I4" s="66" t="s">
        <v>5</v>
      </c>
    </row>
    <row r="5" spans="2:9" x14ac:dyDescent="0.25">
      <c r="B5" s="69"/>
      <c r="C5" s="70"/>
      <c r="D5" s="72"/>
      <c r="E5" s="63" t="s">
        <v>0</v>
      </c>
      <c r="F5" s="72"/>
      <c r="G5" s="63" t="s">
        <v>0</v>
      </c>
      <c r="H5" s="65"/>
      <c r="I5" s="67"/>
    </row>
    <row r="6" spans="2:9" x14ac:dyDescent="0.25">
      <c r="B6" s="50" t="s">
        <v>21</v>
      </c>
      <c r="C6" s="53" t="s">
        <v>39</v>
      </c>
      <c r="D6" s="39">
        <v>6232842</v>
      </c>
      <c r="E6" s="20">
        <f t="shared" ref="E6:E23" si="0">D6/$D$28</f>
        <v>5.9184856026030908E-2</v>
      </c>
      <c r="F6" s="39">
        <v>7287487</v>
      </c>
      <c r="G6" s="20">
        <f t="shared" ref="G6:G23" si="1">F6/$F$28</f>
        <v>6.2094351152408883E-2</v>
      </c>
      <c r="H6" s="73">
        <f>(F6-D6)/D6</f>
        <v>0.16920772257663519</v>
      </c>
      <c r="I6" s="74">
        <f>(G6-E6)/E6</f>
        <v>4.9159452632584096E-2</v>
      </c>
    </row>
    <row r="7" spans="2:9" x14ac:dyDescent="0.25">
      <c r="B7" s="50" t="s">
        <v>22</v>
      </c>
      <c r="C7" s="53" t="s">
        <v>8</v>
      </c>
      <c r="D7" s="39">
        <v>482449</v>
      </c>
      <c r="E7" s="20">
        <f t="shared" si="0"/>
        <v>4.5811645161071921E-3</v>
      </c>
      <c r="F7" s="39">
        <v>673958</v>
      </c>
      <c r="G7" s="20">
        <f t="shared" si="1"/>
        <v>5.742581045286967E-3</v>
      </c>
      <c r="H7" s="73">
        <f t="shared" ref="H7:H23" si="2">(F7-D7)/D7</f>
        <v>0.39695180215939924</v>
      </c>
      <c r="I7" s="74">
        <f t="shared" ref="I7:I23" si="3">(G7-E7)/E7</f>
        <v>0.25351993474503709</v>
      </c>
    </row>
    <row r="8" spans="2:9" x14ac:dyDescent="0.25">
      <c r="B8" s="50" t="s">
        <v>23</v>
      </c>
      <c r="C8" s="54" t="s">
        <v>40</v>
      </c>
      <c r="D8" s="28">
        <v>6688891</v>
      </c>
      <c r="E8" s="20">
        <f t="shared" si="0"/>
        <v>6.3515335509678236E-2</v>
      </c>
      <c r="F8" s="28">
        <v>8529679</v>
      </c>
      <c r="G8" s="20">
        <f t="shared" si="1"/>
        <v>7.2678672777505865E-2</v>
      </c>
      <c r="H8" s="73">
        <f t="shared" si="2"/>
        <v>0.27520077692998735</v>
      </c>
      <c r="I8" s="74">
        <f t="shared" si="3"/>
        <v>0.14426968218457026</v>
      </c>
    </row>
    <row r="9" spans="2:9" x14ac:dyDescent="0.25">
      <c r="B9" s="50" t="s">
        <v>24</v>
      </c>
      <c r="C9" s="54" t="s">
        <v>41</v>
      </c>
      <c r="D9" s="28">
        <v>0</v>
      </c>
      <c r="E9" s="20">
        <f t="shared" si="0"/>
        <v>0</v>
      </c>
      <c r="F9" s="28">
        <v>0</v>
      </c>
      <c r="G9" s="20">
        <f t="shared" si="1"/>
        <v>0</v>
      </c>
      <c r="H9" s="75" t="s">
        <v>1</v>
      </c>
      <c r="I9" s="76" t="s">
        <v>1</v>
      </c>
    </row>
    <row r="10" spans="2:9" x14ac:dyDescent="0.25">
      <c r="B10" s="50" t="s">
        <v>25</v>
      </c>
      <c r="C10" s="54" t="s">
        <v>42</v>
      </c>
      <c r="D10" s="28">
        <v>3335</v>
      </c>
      <c r="E10" s="20">
        <f t="shared" si="0"/>
        <v>3.1667976638395949E-5</v>
      </c>
      <c r="F10" s="28">
        <v>0</v>
      </c>
      <c r="G10" s="20">
        <f t="shared" si="1"/>
        <v>0</v>
      </c>
      <c r="H10" s="73">
        <f t="shared" si="2"/>
        <v>-1</v>
      </c>
      <c r="I10" s="74">
        <f t="shared" si="3"/>
        <v>-1</v>
      </c>
    </row>
    <row r="11" spans="2:9" x14ac:dyDescent="0.25">
      <c r="B11" s="50" t="s">
        <v>26</v>
      </c>
      <c r="C11" s="54" t="s">
        <v>43</v>
      </c>
      <c r="D11" s="39">
        <v>625</v>
      </c>
      <c r="E11" s="20">
        <f t="shared" si="0"/>
        <v>5.9347782305839483E-6</v>
      </c>
      <c r="F11" s="39">
        <v>2658</v>
      </c>
      <c r="G11" s="20">
        <f t="shared" si="1"/>
        <v>2.2647969782052827E-5</v>
      </c>
      <c r="H11" s="73">
        <f t="shared" si="2"/>
        <v>3.2528000000000001</v>
      </c>
      <c r="I11" s="74">
        <f t="shared" si="3"/>
        <v>2.8161442436618898</v>
      </c>
    </row>
    <row r="12" spans="2:9" x14ac:dyDescent="0.25">
      <c r="B12" s="50" t="s">
        <v>27</v>
      </c>
      <c r="C12" s="54" t="s">
        <v>13</v>
      </c>
      <c r="D12" s="39">
        <v>357361</v>
      </c>
      <c r="E12" s="20">
        <f t="shared" si="0"/>
        <v>3.3933732532155365E-3</v>
      </c>
      <c r="F12" s="39">
        <v>353912</v>
      </c>
      <c r="G12" s="20">
        <f t="shared" si="1"/>
        <v>3.015571212003717E-3</v>
      </c>
      <c r="H12" s="73">
        <f t="shared" si="2"/>
        <v>-9.6513049829164352E-3</v>
      </c>
      <c r="I12" s="74">
        <f t="shared" si="3"/>
        <v>-0.111335244613547</v>
      </c>
    </row>
    <row r="13" spans="2:9" x14ac:dyDescent="0.25">
      <c r="B13" s="50" t="s">
        <v>28</v>
      </c>
      <c r="C13" s="54" t="s">
        <v>44</v>
      </c>
      <c r="D13" s="39">
        <v>4757583</v>
      </c>
      <c r="E13" s="20">
        <f t="shared" si="0"/>
        <v>4.5176320029754032E-2</v>
      </c>
      <c r="F13" s="39">
        <v>5771319</v>
      </c>
      <c r="G13" s="20">
        <f t="shared" si="1"/>
        <v>4.9175567462222472E-2</v>
      </c>
      <c r="H13" s="73">
        <f t="shared" si="2"/>
        <v>0.21307794314886361</v>
      </c>
      <c r="I13" s="74">
        <f t="shared" si="3"/>
        <v>8.8525303296825772E-2</v>
      </c>
    </row>
    <row r="14" spans="2:9" x14ac:dyDescent="0.25">
      <c r="B14" s="50" t="s">
        <v>29</v>
      </c>
      <c r="C14" s="54" t="s">
        <v>45</v>
      </c>
      <c r="D14" s="39">
        <v>3643439</v>
      </c>
      <c r="E14" s="20">
        <f t="shared" si="0"/>
        <v>3.4596803938656877E-2</v>
      </c>
      <c r="F14" s="39">
        <v>4581902</v>
      </c>
      <c r="G14" s="20">
        <f t="shared" si="1"/>
        <v>3.9040924770627317E-2</v>
      </c>
      <c r="H14" s="73">
        <f t="shared" si="2"/>
        <v>0.25757615264040373</v>
      </c>
      <c r="I14" s="74">
        <f t="shared" si="3"/>
        <v>0.12845466418950865</v>
      </c>
    </row>
    <row r="15" spans="2:9" x14ac:dyDescent="0.25">
      <c r="B15" s="50" t="s">
        <v>30</v>
      </c>
      <c r="C15" s="54" t="s">
        <v>46</v>
      </c>
      <c r="D15" s="39">
        <v>78056435</v>
      </c>
      <c r="E15" s="20">
        <f t="shared" si="0"/>
        <v>0.74119620991198554</v>
      </c>
      <c r="F15" s="39">
        <v>82697958</v>
      </c>
      <c r="G15" s="20">
        <f t="shared" si="1"/>
        <v>0.7046429096393807</v>
      </c>
      <c r="H15" s="73">
        <f t="shared" si="2"/>
        <v>5.946368162983616E-2</v>
      </c>
      <c r="I15" s="74">
        <f t="shared" si="3"/>
        <v>-4.9316631390958425E-2</v>
      </c>
    </row>
    <row r="16" spans="2:9" x14ac:dyDescent="0.25">
      <c r="B16" s="50" t="s">
        <v>31</v>
      </c>
      <c r="C16" s="54" t="s">
        <v>47</v>
      </c>
      <c r="D16" s="39">
        <v>3937</v>
      </c>
      <c r="E16" s="20">
        <f t="shared" si="0"/>
        <v>3.7384355030094407E-5</v>
      </c>
      <c r="F16" s="39">
        <v>3348</v>
      </c>
      <c r="G16" s="20">
        <f t="shared" si="1"/>
        <v>2.8527239590034938E-5</v>
      </c>
      <c r="H16" s="73">
        <f t="shared" si="2"/>
        <v>-0.14960629921259844</v>
      </c>
      <c r="I16" s="74">
        <f t="shared" si="3"/>
        <v>-0.23692037572747987</v>
      </c>
    </row>
    <row r="17" spans="2:9" x14ac:dyDescent="0.25">
      <c r="B17" s="50" t="s">
        <v>32</v>
      </c>
      <c r="C17" s="54" t="s">
        <v>48</v>
      </c>
      <c r="D17" s="39">
        <v>0</v>
      </c>
      <c r="E17" s="20">
        <f t="shared" si="0"/>
        <v>0</v>
      </c>
      <c r="F17" s="39">
        <v>0</v>
      </c>
      <c r="G17" s="20">
        <f t="shared" si="1"/>
        <v>0</v>
      </c>
      <c r="H17" s="75" t="s">
        <v>1</v>
      </c>
      <c r="I17" s="76" t="s">
        <v>1</v>
      </c>
    </row>
    <row r="18" spans="2:9" x14ac:dyDescent="0.25">
      <c r="B18" s="50" t="s">
        <v>33</v>
      </c>
      <c r="C18" s="54" t="s">
        <v>49</v>
      </c>
      <c r="D18" s="39">
        <v>120763</v>
      </c>
      <c r="E18" s="20">
        <f t="shared" si="0"/>
        <v>1.146722597536015E-3</v>
      </c>
      <c r="F18" s="39">
        <v>195988</v>
      </c>
      <c r="G18" s="20">
        <f t="shared" si="1"/>
        <v>1.6699512045315911E-3</v>
      </c>
      <c r="H18" s="73">
        <f t="shared" si="2"/>
        <v>0.62291430322201335</v>
      </c>
      <c r="I18" s="74">
        <f t="shared" si="3"/>
        <v>0.45628176170928136</v>
      </c>
    </row>
    <row r="19" spans="2:9" x14ac:dyDescent="0.25">
      <c r="B19" s="50" t="s">
        <v>34</v>
      </c>
      <c r="C19" s="54" t="s">
        <v>9</v>
      </c>
      <c r="D19" s="39">
        <v>9195</v>
      </c>
      <c r="E19" s="20">
        <f t="shared" si="0"/>
        <v>8.7312457328351045E-5</v>
      </c>
      <c r="F19" s="39">
        <v>239073</v>
      </c>
      <c r="G19" s="20">
        <f t="shared" si="1"/>
        <v>2.0370647402952278E-3</v>
      </c>
      <c r="H19" s="73">
        <f t="shared" si="2"/>
        <v>25.000326264274062</v>
      </c>
      <c r="I19" s="74">
        <f t="shared" si="3"/>
        <v>22.330745722051471</v>
      </c>
    </row>
    <row r="20" spans="2:9" x14ac:dyDescent="0.25">
      <c r="B20" s="50" t="s">
        <v>35</v>
      </c>
      <c r="C20" s="54" t="s">
        <v>14</v>
      </c>
      <c r="D20" s="39">
        <v>0</v>
      </c>
      <c r="E20" s="20">
        <f t="shared" si="0"/>
        <v>0</v>
      </c>
      <c r="F20" s="39">
        <v>0</v>
      </c>
      <c r="G20" s="20">
        <f t="shared" si="1"/>
        <v>0</v>
      </c>
      <c r="H20" s="75" t="s">
        <v>1</v>
      </c>
      <c r="I20" s="76" t="s">
        <v>1</v>
      </c>
    </row>
    <row r="21" spans="2:9" x14ac:dyDescent="0.25">
      <c r="B21" s="50" t="s">
        <v>36</v>
      </c>
      <c r="C21" s="54" t="s">
        <v>12</v>
      </c>
      <c r="D21" s="39">
        <v>14260</v>
      </c>
      <c r="E21" s="20">
        <f t="shared" si="0"/>
        <v>1.3540790010900335E-4</v>
      </c>
      <c r="F21" s="39">
        <v>19768</v>
      </c>
      <c r="G21" s="20">
        <f t="shared" si="1"/>
        <v>1.684368196582469E-4</v>
      </c>
      <c r="H21" s="73">
        <f t="shared" si="2"/>
        <v>0.38625525946704065</v>
      </c>
      <c r="I21" s="74">
        <f t="shared" si="3"/>
        <v>0.24392165835712148</v>
      </c>
    </row>
    <row r="22" spans="2:9" x14ac:dyDescent="0.25">
      <c r="B22" s="50" t="s">
        <v>37</v>
      </c>
      <c r="C22" s="54" t="s">
        <v>50</v>
      </c>
      <c r="D22" s="39">
        <v>0</v>
      </c>
      <c r="E22" s="20">
        <f t="shared" si="0"/>
        <v>0</v>
      </c>
      <c r="F22" s="39">
        <v>0</v>
      </c>
      <c r="G22" s="20">
        <f t="shared" si="1"/>
        <v>0</v>
      </c>
      <c r="H22" s="75" t="s">
        <v>1</v>
      </c>
      <c r="I22" s="76" t="s">
        <v>1</v>
      </c>
    </row>
    <row r="23" spans="2:9" x14ac:dyDescent="0.25">
      <c r="B23" s="50" t="s">
        <v>38</v>
      </c>
      <c r="C23" s="54" t="s">
        <v>51</v>
      </c>
      <c r="D23" s="39">
        <v>2970</v>
      </c>
      <c r="E23" s="20">
        <f t="shared" si="0"/>
        <v>2.820206615173492E-5</v>
      </c>
      <c r="F23" s="39">
        <v>11160</v>
      </c>
      <c r="G23" s="20">
        <f t="shared" si="1"/>
        <v>9.509079863344979E-5</v>
      </c>
      <c r="H23" s="73">
        <f t="shared" si="2"/>
        <v>2.7575757575757578</v>
      </c>
      <c r="I23" s="74">
        <f t="shared" si="3"/>
        <v>2.3717670940077578</v>
      </c>
    </row>
    <row r="24" spans="2:9" s="3" customFormat="1" x14ac:dyDescent="0.25">
      <c r="B24" s="51"/>
      <c r="C24" s="55" t="s">
        <v>18</v>
      </c>
      <c r="D24" s="40">
        <f>SUM(D6:D23)</f>
        <v>100374085</v>
      </c>
      <c r="E24" s="27">
        <f>SUM(E6:E23)</f>
        <v>0.9531166953164526</v>
      </c>
      <c r="F24" s="40">
        <f>SUM(F6:F23)</f>
        <v>110368210</v>
      </c>
      <c r="G24" s="27">
        <f>SUM(G6:G23)</f>
        <v>0.94041229683192651</v>
      </c>
      <c r="H24" s="77">
        <f t="shared" ref="H24:H28" si="4">(F24-D24)/D24</f>
        <v>9.9568778136308794E-2</v>
      </c>
      <c r="I24" s="78">
        <f t="shared" ref="I24:I27" si="5">(G24-E24)/E24</f>
        <v>-1.3329321107220762E-2</v>
      </c>
    </row>
    <row r="25" spans="2:9" ht="15.75" customHeight="1" x14ac:dyDescent="0.25">
      <c r="B25" s="52">
        <v>19</v>
      </c>
      <c r="C25" s="53" t="s">
        <v>10</v>
      </c>
      <c r="D25" s="19">
        <v>4937348</v>
      </c>
      <c r="E25" s="20">
        <f>D25/$D$28</f>
        <v>4.6883304683547511E-2</v>
      </c>
      <c r="F25" s="19">
        <v>6993303</v>
      </c>
      <c r="G25" s="20">
        <f>F25/$F$28</f>
        <v>5.9587703168073505E-2</v>
      </c>
      <c r="H25" s="73">
        <f t="shared" si="4"/>
        <v>0.41640876843195984</v>
      </c>
      <c r="I25" s="74">
        <f t="shared" si="5"/>
        <v>0.27097915921836191</v>
      </c>
    </row>
    <row r="26" spans="2:9" x14ac:dyDescent="0.25">
      <c r="B26" s="52"/>
      <c r="C26" s="53" t="s">
        <v>52</v>
      </c>
      <c r="D26" s="19">
        <v>0</v>
      </c>
      <c r="E26" s="20">
        <f t="shared" ref="E26" si="6">D26/$D$28</f>
        <v>0</v>
      </c>
      <c r="F26" s="19">
        <v>0</v>
      </c>
      <c r="G26" s="20">
        <f t="shared" ref="G26" si="7">F26/$F$28</f>
        <v>0</v>
      </c>
      <c r="H26" s="75" t="s">
        <v>1</v>
      </c>
      <c r="I26" s="76" t="s">
        <v>1</v>
      </c>
    </row>
    <row r="27" spans="2:9" s="3" customFormat="1" x14ac:dyDescent="0.25">
      <c r="B27" s="24"/>
      <c r="C27" s="25" t="s">
        <v>19</v>
      </c>
      <c r="D27" s="26">
        <f>D25+D26</f>
        <v>4937348</v>
      </c>
      <c r="E27" s="27">
        <f>E25+E26</f>
        <v>4.6883304683547511E-2</v>
      </c>
      <c r="F27" s="26">
        <f>F25+F26</f>
        <v>6993303</v>
      </c>
      <c r="G27" s="27">
        <f>G25+G26</f>
        <v>5.9587703168073505E-2</v>
      </c>
      <c r="H27" s="32">
        <f t="shared" si="4"/>
        <v>0.41640876843195984</v>
      </c>
      <c r="I27" s="33">
        <f t="shared" si="5"/>
        <v>0.27097915921836191</v>
      </c>
    </row>
    <row r="28" spans="2:9" s="3" customFormat="1" ht="16.5" thickBot="1" x14ac:dyDescent="0.3">
      <c r="B28" s="41"/>
      <c r="C28" s="35" t="s">
        <v>20</v>
      </c>
      <c r="D28" s="36">
        <f>D24+D27</f>
        <v>105311433</v>
      </c>
      <c r="E28" s="56">
        <f>E24+E27</f>
        <v>1</v>
      </c>
      <c r="F28" s="36">
        <f>F24+F27</f>
        <v>117361513</v>
      </c>
      <c r="G28" s="56">
        <f>G24+G27</f>
        <v>1</v>
      </c>
      <c r="H28" s="37">
        <f t="shared" si="4"/>
        <v>0.11442328393727204</v>
      </c>
      <c r="I28" s="48" t="s">
        <v>1</v>
      </c>
    </row>
    <row r="29" spans="2:9" x14ac:dyDescent="0.25">
      <c r="B29" s="14"/>
      <c r="C29" s="15"/>
      <c r="D29" s="6"/>
      <c r="E29" s="16"/>
      <c r="F29" s="6"/>
      <c r="G29" s="16"/>
      <c r="H29" s="13"/>
    </row>
    <row r="30" spans="2:9" x14ac:dyDescent="0.25">
      <c r="B30" s="14"/>
      <c r="C30" s="15"/>
      <c r="D30" s="6"/>
      <c r="E30" s="16"/>
      <c r="F30" s="6"/>
      <c r="G30" s="16"/>
      <c r="H30" s="13"/>
    </row>
    <row r="31" spans="2:9" x14ac:dyDescent="0.25">
      <c r="F31" s="9"/>
    </row>
  </sheetData>
  <mergeCells count="9">
    <mergeCell ref="B2:I2"/>
    <mergeCell ref="G4:G5"/>
    <mergeCell ref="H4:H5"/>
    <mergeCell ref="I4:I5"/>
    <mergeCell ref="B4:B5"/>
    <mergeCell ref="C4:C5"/>
    <mergeCell ref="D4:D5"/>
    <mergeCell ref="F4:F5"/>
    <mergeCell ref="E4:E5"/>
  </mergeCells>
  <phoneticPr fontId="22" type="noConversion"/>
  <pageMargins left="0.39370078740157483" right="0.39370078740157483" top="0.39370078740157483" bottom="0.39370078740157483" header="0.19685039370078741" footer="0.19685039370078741"/>
  <pageSetup paperSize="9" orientation="landscape" horizontalDpi="4294967293" r:id="rId1"/>
  <headerFooter>
    <oddHeader>&amp;LAgencija za osiguranje u BiH&amp;CStatistika tržišta osiguranja&amp;RGodišnje izvješće</oddHeader>
    <oddFooter>&amp;CU izviješće su uključeni podatci zaključno s 31.12.2008. godine.</oddFooter>
  </headerFooter>
  <ignoredErrors>
    <ignoredError sqref="E24 G24" formula="1"/>
    <ignoredError sqref="F24 D24" formulaRange="1"/>
    <ignoredError sqref="B6:B2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BiH</vt:lpstr>
      <vt:lpstr>FBiH </vt:lpstr>
      <vt:lpstr>RS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Muamer</cp:lastModifiedBy>
  <cp:lastPrinted>2016-11-29T15:24:20Z</cp:lastPrinted>
  <dcterms:created xsi:type="dcterms:W3CDTF">2011-07-19T08:09:31Z</dcterms:created>
  <dcterms:modified xsi:type="dcterms:W3CDTF">2018-02-22T12:05:41Z</dcterms:modified>
</cp:coreProperties>
</file>