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 tabRatio="437"/>
  </bookViews>
  <sheets>
    <sheet name="Kapital" sheetId="8" r:id="rId1"/>
    <sheet name="Ukupan prihod" sheetId="4" r:id="rId2"/>
    <sheet name="Dobit" sheetId="6" r:id="rId3"/>
    <sheet name="Pokazatelji poslovanja" sheetId="9" r:id="rId4"/>
  </sheets>
  <calcPr calcId="145621"/>
</workbook>
</file>

<file path=xl/calcChain.xml><?xml version="1.0" encoding="utf-8"?>
<calcChain xmlns="http://schemas.openxmlformats.org/spreadsheetml/2006/main">
  <c r="G37" i="4" l="1"/>
  <c r="G25" i="4"/>
  <c r="H23" i="8"/>
  <c r="G23" i="8"/>
  <c r="D36" i="6"/>
  <c r="D24" i="6"/>
  <c r="F37" i="4"/>
  <c r="F25" i="4"/>
  <c r="F23" i="8"/>
  <c r="U7" i="9"/>
  <c r="I7" i="4" l="1"/>
  <c r="C24" i="6" l="1"/>
  <c r="I18" i="4"/>
  <c r="C25" i="4"/>
  <c r="D24" i="4" s="1"/>
  <c r="I12" i="8"/>
  <c r="BN9" i="9"/>
  <c r="BN10" i="9"/>
  <c r="BN11" i="9"/>
  <c r="AD7" i="9"/>
  <c r="AD8" i="9"/>
  <c r="AD12" i="9"/>
  <c r="X8" i="9"/>
  <c r="X7" i="9"/>
  <c r="BZ8" i="9"/>
  <c r="BZ7" i="9"/>
  <c r="BT9" i="9"/>
  <c r="BT8" i="9"/>
  <c r="BT7" i="9"/>
  <c r="BQ9" i="9"/>
  <c r="BQ8" i="9"/>
  <c r="BQ7" i="9"/>
  <c r="BN8" i="9"/>
  <c r="BN7" i="9"/>
  <c r="BK9" i="9"/>
  <c r="BK8" i="9"/>
  <c r="BK7" i="9"/>
  <c r="BH9" i="9"/>
  <c r="BH8" i="9"/>
  <c r="BH7" i="9"/>
  <c r="BE9" i="9"/>
  <c r="BE8" i="9"/>
  <c r="BE7" i="9"/>
  <c r="BB9" i="9"/>
  <c r="BB8" i="9"/>
  <c r="BB7" i="9"/>
  <c r="AY7" i="9"/>
  <c r="AY8" i="9"/>
  <c r="AV9" i="9"/>
  <c r="AV8" i="9"/>
  <c r="AV7" i="9"/>
  <c r="AS9" i="9"/>
  <c r="AS8" i="9"/>
  <c r="AS7" i="9"/>
  <c r="AP9" i="9"/>
  <c r="AP8" i="9"/>
  <c r="AP7" i="9"/>
  <c r="AM9" i="9"/>
  <c r="AM8" i="9"/>
  <c r="AM7" i="9"/>
  <c r="AJ9" i="9"/>
  <c r="AJ8" i="9"/>
  <c r="AJ7" i="9"/>
  <c r="AG7" i="9"/>
  <c r="AG9" i="9"/>
  <c r="AG8" i="9"/>
  <c r="AA9" i="9"/>
  <c r="AA8" i="9"/>
  <c r="AA7" i="9"/>
  <c r="U9" i="9"/>
  <c r="U8" i="9"/>
  <c r="R9" i="9"/>
  <c r="R8" i="9"/>
  <c r="R7" i="9"/>
  <c r="O8" i="9"/>
  <c r="O9" i="9"/>
  <c r="O7" i="9"/>
  <c r="L9" i="9"/>
  <c r="L8" i="9"/>
  <c r="L7" i="9"/>
  <c r="BZ12" i="9"/>
  <c r="BT12" i="9"/>
  <c r="BT11" i="9"/>
  <c r="BT10" i="9"/>
  <c r="BQ12" i="9"/>
  <c r="BQ11" i="9"/>
  <c r="BQ10" i="9"/>
  <c r="BN12" i="9"/>
  <c r="BK12" i="9"/>
  <c r="BK11" i="9"/>
  <c r="BK10" i="9"/>
  <c r="BH12" i="9"/>
  <c r="BH11" i="9"/>
  <c r="BH10" i="9"/>
  <c r="BE12" i="9"/>
  <c r="BE11" i="9"/>
  <c r="BE10" i="9"/>
  <c r="BB12" i="9"/>
  <c r="BB11" i="9"/>
  <c r="BB10" i="9"/>
  <c r="AY12" i="9"/>
  <c r="AV12" i="9"/>
  <c r="AV11" i="9"/>
  <c r="AV10" i="9"/>
  <c r="AS12" i="9"/>
  <c r="AS11" i="9"/>
  <c r="AS10" i="9"/>
  <c r="AP12" i="9"/>
  <c r="AP11" i="9"/>
  <c r="AP10" i="9"/>
  <c r="AM12" i="9"/>
  <c r="AM11" i="9"/>
  <c r="AM10" i="9"/>
  <c r="AJ12" i="9"/>
  <c r="AJ11" i="9"/>
  <c r="AJ10" i="9"/>
  <c r="AG12" i="9"/>
  <c r="AG11" i="9"/>
  <c r="AG10" i="9"/>
  <c r="AA12" i="9"/>
  <c r="AA11" i="9"/>
  <c r="AA10" i="9"/>
  <c r="X12" i="9"/>
  <c r="U12" i="9"/>
  <c r="U11" i="9"/>
  <c r="U10" i="9"/>
  <c r="R12" i="9"/>
  <c r="R11" i="9"/>
  <c r="R10" i="9"/>
  <c r="O12" i="9"/>
  <c r="O11" i="9"/>
  <c r="O10" i="9"/>
  <c r="L12" i="9"/>
  <c r="L11" i="9"/>
  <c r="L10" i="9"/>
  <c r="I31" i="8"/>
  <c r="I22" i="8"/>
  <c r="I19" i="8"/>
  <c r="I10" i="8"/>
  <c r="I8" i="8"/>
  <c r="G12" i="8"/>
  <c r="I33" i="8"/>
  <c r="I29" i="8"/>
  <c r="I30" i="8"/>
  <c r="I32" i="8"/>
  <c r="I26" i="8"/>
  <c r="I28" i="8"/>
  <c r="I27" i="8"/>
  <c r="I25" i="8"/>
  <c r="I20" i="8"/>
  <c r="I17" i="8"/>
  <c r="I18" i="8"/>
  <c r="I16" i="8"/>
  <c r="I15" i="8"/>
  <c r="I13" i="8"/>
  <c r="I14" i="8"/>
  <c r="I9" i="8"/>
  <c r="I7" i="8"/>
  <c r="F35" i="8"/>
  <c r="G33" i="8" s="1"/>
  <c r="C35" i="8"/>
  <c r="D30" i="8" s="1"/>
  <c r="C23" i="8"/>
  <c r="D8" i="8" s="1"/>
  <c r="D37" i="6"/>
  <c r="C36" i="6"/>
  <c r="E31" i="6"/>
  <c r="E29" i="6"/>
  <c r="E32" i="6"/>
  <c r="E26" i="6"/>
  <c r="E35" i="6"/>
  <c r="E27" i="6"/>
  <c r="E13" i="6"/>
  <c r="E11" i="6"/>
  <c r="E7" i="6"/>
  <c r="E6" i="6"/>
  <c r="E18" i="6"/>
  <c r="E9" i="6"/>
  <c r="E12" i="6"/>
  <c r="E15" i="6"/>
  <c r="E10" i="6"/>
  <c r="E17" i="6"/>
  <c r="E16" i="6"/>
  <c r="E14" i="6"/>
  <c r="I8" i="4"/>
  <c r="G21" i="4"/>
  <c r="D14" i="4"/>
  <c r="I21" i="4"/>
  <c r="I29" i="4"/>
  <c r="C37" i="4"/>
  <c r="I27" i="4"/>
  <c r="I34" i="4"/>
  <c r="I35" i="4"/>
  <c r="I33" i="4"/>
  <c r="I32" i="4"/>
  <c r="I31" i="4"/>
  <c r="I30" i="4"/>
  <c r="I28" i="4"/>
  <c r="I10" i="4"/>
  <c r="I12" i="4"/>
  <c r="I13" i="4"/>
  <c r="I11" i="4"/>
  <c r="I15" i="4"/>
  <c r="I14" i="4"/>
  <c r="I17" i="4"/>
  <c r="I16" i="4"/>
  <c r="I19" i="4"/>
  <c r="I20" i="4"/>
  <c r="D23" i="4" l="1"/>
  <c r="G28" i="4"/>
  <c r="G27" i="4"/>
  <c r="G29" i="4"/>
  <c r="G31" i="4"/>
  <c r="G30" i="4"/>
  <c r="G33" i="4"/>
  <c r="G34" i="4"/>
  <c r="G32" i="4"/>
  <c r="G35" i="4"/>
  <c r="G36" i="4"/>
  <c r="G9" i="4"/>
  <c r="G7" i="4"/>
  <c r="G8" i="4"/>
  <c r="G10" i="4"/>
  <c r="G12" i="4"/>
  <c r="G11" i="4"/>
  <c r="G13" i="4"/>
  <c r="G15" i="4"/>
  <c r="G14" i="4"/>
  <c r="G17" i="4"/>
  <c r="G16" i="4"/>
  <c r="G19" i="4"/>
  <c r="G18" i="4"/>
  <c r="G20" i="4"/>
  <c r="G22" i="4"/>
  <c r="D26" i="8"/>
  <c r="G25" i="8"/>
  <c r="G27" i="8"/>
  <c r="G26" i="8"/>
  <c r="G30" i="8"/>
  <c r="G29" i="8"/>
  <c r="G32" i="8"/>
  <c r="G31" i="8"/>
  <c r="G28" i="8"/>
  <c r="G34" i="8"/>
  <c r="F36" i="8"/>
  <c r="H8" i="8" s="1"/>
  <c r="H7" i="8"/>
  <c r="H11" i="8"/>
  <c r="H14" i="8"/>
  <c r="H13" i="8"/>
  <c r="H15" i="8"/>
  <c r="H19" i="8"/>
  <c r="H16" i="8"/>
  <c r="H18" i="8"/>
  <c r="H17" i="8"/>
  <c r="H20" i="8"/>
  <c r="H21" i="8"/>
  <c r="H22" i="8"/>
  <c r="H12" i="8"/>
  <c r="G8" i="8"/>
  <c r="G7" i="8"/>
  <c r="G10" i="8"/>
  <c r="G11" i="8"/>
  <c r="G9" i="8"/>
  <c r="G14" i="8"/>
  <c r="G13" i="8"/>
  <c r="G15" i="8"/>
  <c r="G19" i="8"/>
  <c r="G16" i="8"/>
  <c r="G18" i="8"/>
  <c r="G17" i="8"/>
  <c r="G20" i="8"/>
  <c r="G21" i="8"/>
  <c r="G22" i="8"/>
  <c r="D16" i="8"/>
  <c r="D15" i="8"/>
  <c r="D19" i="8"/>
  <c r="D9" i="8"/>
  <c r="D20" i="8"/>
  <c r="D10" i="8"/>
  <c r="D13" i="8"/>
  <c r="D17" i="8"/>
  <c r="D12" i="8"/>
  <c r="D7" i="8"/>
  <c r="D14" i="8"/>
  <c r="D18" i="8"/>
  <c r="D22" i="8"/>
  <c r="C37" i="6"/>
  <c r="E37" i="6" s="1"/>
  <c r="E36" i="6"/>
  <c r="E24" i="6"/>
  <c r="I37" i="4"/>
  <c r="F38" i="4"/>
  <c r="D33" i="4"/>
  <c r="D30" i="4"/>
  <c r="D34" i="4"/>
  <c r="D28" i="4"/>
  <c r="D35" i="4"/>
  <c r="D32" i="4"/>
  <c r="D31" i="4"/>
  <c r="D27" i="4"/>
  <c r="D29" i="4"/>
  <c r="D12" i="4"/>
  <c r="D7" i="4"/>
  <c r="C38" i="4"/>
  <c r="E24" i="4" s="1"/>
  <c r="I25" i="4"/>
  <c r="D21" i="4"/>
  <c r="D16" i="4"/>
  <c r="D11" i="4"/>
  <c r="D10" i="4"/>
  <c r="D18" i="4"/>
  <c r="D20" i="4"/>
  <c r="D19" i="4"/>
  <c r="D17" i="4"/>
  <c r="D15" i="4"/>
  <c r="D13" i="4"/>
  <c r="D8" i="4"/>
  <c r="G35" i="8"/>
  <c r="I35" i="8"/>
  <c r="D33" i="8"/>
  <c r="D29" i="8"/>
  <c r="D25" i="8"/>
  <c r="D32" i="8"/>
  <c r="C36" i="8"/>
  <c r="E13" i="8" s="1"/>
  <c r="D28" i="8"/>
  <c r="D31" i="8"/>
  <c r="D27" i="8"/>
  <c r="I23" i="8"/>
  <c r="H9" i="8" l="1"/>
  <c r="H10" i="8"/>
  <c r="E37" i="4"/>
  <c r="E35" i="4"/>
  <c r="D25" i="4"/>
  <c r="E25" i="4"/>
  <c r="E38" i="4" s="1"/>
  <c r="E23" i="4"/>
  <c r="E11" i="4"/>
  <c r="E21" i="4"/>
  <c r="E34" i="4"/>
  <c r="E10" i="4"/>
  <c r="E16" i="4"/>
  <c r="E31" i="4"/>
  <c r="E17" i="4"/>
  <c r="E30" i="4"/>
  <c r="E27" i="4"/>
  <c r="E14" i="4"/>
  <c r="E15" i="4"/>
  <c r="H36" i="4"/>
  <c r="H35" i="4"/>
  <c r="H32" i="4"/>
  <c r="H34" i="4"/>
  <c r="H33" i="4"/>
  <c r="H30" i="4"/>
  <c r="H31" i="4"/>
  <c r="H29" i="4"/>
  <c r="H27" i="4"/>
  <c r="H28" i="4"/>
  <c r="H21" i="4"/>
  <c r="H22" i="4"/>
  <c r="H20" i="4"/>
  <c r="H18" i="4"/>
  <c r="H19" i="4"/>
  <c r="H16" i="4"/>
  <c r="H17" i="4"/>
  <c r="H14" i="4"/>
  <c r="H15" i="4"/>
  <c r="H13" i="4"/>
  <c r="H11" i="4"/>
  <c r="H12" i="4"/>
  <c r="H10" i="4"/>
  <c r="H8" i="4"/>
  <c r="H7" i="4"/>
  <c r="H9" i="4"/>
  <c r="D23" i="8"/>
  <c r="H33" i="8"/>
  <c r="H34" i="8"/>
  <c r="H28" i="8"/>
  <c r="H31" i="8"/>
  <c r="H32" i="8"/>
  <c r="H29" i="8"/>
  <c r="H30" i="8"/>
  <c r="H26" i="8"/>
  <c r="H27" i="8"/>
  <c r="H25" i="8"/>
  <c r="E33" i="4"/>
  <c r="I38" i="4"/>
  <c r="H25" i="4"/>
  <c r="H37" i="4"/>
  <c r="E30" i="8"/>
  <c r="E15" i="8"/>
  <c r="E12" i="8"/>
  <c r="E28" i="8"/>
  <c r="E14" i="8"/>
  <c r="E26" i="8"/>
  <c r="E29" i="8"/>
  <c r="E22" i="8"/>
  <c r="E8" i="8"/>
  <c r="E18" i="8"/>
  <c r="E17" i="8"/>
  <c r="E10" i="8"/>
  <c r="E25" i="8"/>
  <c r="E32" i="4"/>
  <c r="D37" i="4"/>
  <c r="E13" i="4"/>
  <c r="E20" i="4"/>
  <c r="E29" i="4"/>
  <c r="E7" i="4"/>
  <c r="E18" i="4"/>
  <c r="E19" i="4"/>
  <c r="E12" i="4"/>
  <c r="E8" i="4"/>
  <c r="E28" i="4"/>
  <c r="E31" i="8"/>
  <c r="E27" i="8"/>
  <c r="E7" i="8"/>
  <c r="E20" i="8"/>
  <c r="E19" i="8"/>
  <c r="E33" i="8"/>
  <c r="E9" i="8"/>
  <c r="I36" i="8"/>
  <c r="E16" i="8"/>
  <c r="E32" i="8"/>
  <c r="D35" i="8"/>
  <c r="H35" i="8" l="1"/>
  <c r="H38" i="4"/>
  <c r="E35" i="8"/>
  <c r="E23" i="8"/>
  <c r="H36" i="8" l="1"/>
  <c r="E36" i="8"/>
</calcChain>
</file>

<file path=xl/sharedStrings.xml><?xml version="1.0" encoding="utf-8"?>
<sst xmlns="http://schemas.openxmlformats.org/spreadsheetml/2006/main" count="345" uniqueCount="101">
  <si>
    <t xml:space="preserve"> </t>
  </si>
  <si>
    <t>-</t>
  </si>
  <si>
    <t>ASA OSIGURANJE d.d.</t>
  </si>
  <si>
    <t>BOSNA - SUNCE OSIGURANJE d.d.</t>
  </si>
  <si>
    <t>D.D. ZA OSIGURANJE CAMELIJA</t>
  </si>
  <si>
    <t>CROATIA OSIGURANJE d.d.</t>
  </si>
  <si>
    <t>EUROHERC OSIGURANJE d.d.</t>
  </si>
  <si>
    <t>GRAWE OSIGURANJE d.d. SA</t>
  </si>
  <si>
    <t>HERCEGOVINA OSIGURANJE d.d.</t>
  </si>
  <si>
    <t>LIDO OSIGURANJE d.d.</t>
  </si>
  <si>
    <t>SARAJEVO OSIGURANJE d.d.</t>
  </si>
  <si>
    <t>TRIGLAV BH OSIGURANJE d.d.</t>
  </si>
  <si>
    <t>UNIQA OSIGURANJE d.d.</t>
  </si>
  <si>
    <t>D.D. ZA OSIGURANJE VGT VISOKO</t>
  </si>
  <si>
    <t>ZOVKO OSIGURANJE d.d.</t>
  </si>
  <si>
    <t>BOBAR OSIGURANJE a.d.</t>
  </si>
  <si>
    <t>D.D. BRČKO GAS OSIGURANJE</t>
  </si>
  <si>
    <t>DRINA OSIGURANJE a.d.</t>
  </si>
  <si>
    <t>GRAWE OSIGURANJE a.d. BL</t>
  </si>
  <si>
    <t>JAHORINA OSIGURANJE a.d.</t>
  </si>
  <si>
    <t>KOSIG DUNAV OSIGURANJE a.d.</t>
  </si>
  <si>
    <t>KRAJINA OSIGURANJE a.d.</t>
  </si>
  <si>
    <t>NEŠKOVIĆ OSIGURANJE a.d.</t>
  </si>
  <si>
    <t>OSIGURANJE AURA a.d.</t>
  </si>
  <si>
    <t>HELIOS OSIGURANJE d.d.</t>
  </si>
  <si>
    <t>Sarajevo osiguranje d.d.</t>
  </si>
  <si>
    <t>Bosna reosiguranje d.d.</t>
  </si>
  <si>
    <t>Croatia osiguranje d.d.</t>
  </si>
  <si>
    <t>Grawe osiguranje d.d.</t>
  </si>
  <si>
    <t>Euroherc osiguranje d.d.</t>
  </si>
  <si>
    <t>Merkur BH osiguranje d.d.</t>
  </si>
  <si>
    <t>VGT osiguranje d.d.</t>
  </si>
  <si>
    <t>Camelija osiguranje d.d.</t>
  </si>
  <si>
    <t>Zovko osiguranje d.d.</t>
  </si>
  <si>
    <t>Lido osiguranje d.d.</t>
  </si>
  <si>
    <t>Hercegovina osiguranje d.d.</t>
  </si>
  <si>
    <t>Bobar osiguranje a.d.</t>
  </si>
  <si>
    <t>Nešković osiguranje a.d.</t>
  </si>
  <si>
    <t>Jahorina osiguranje a.d.</t>
  </si>
  <si>
    <t>Drina osiguranje a.d.</t>
  </si>
  <si>
    <t>Krajina osiguranje a.d.</t>
  </si>
  <si>
    <t>Grawe osiguranje a.d.</t>
  </si>
  <si>
    <t>Bosna osiguranje d.d.</t>
  </si>
  <si>
    <t>Sunce BiH osiguranje d.d.</t>
  </si>
  <si>
    <t>Br.</t>
  </si>
  <si>
    <t>1.</t>
  </si>
  <si>
    <t>2.</t>
  </si>
  <si>
    <t>3.</t>
  </si>
  <si>
    <t>4.</t>
  </si>
  <si>
    <t>5.</t>
  </si>
  <si>
    <t>6.</t>
  </si>
  <si>
    <t>Dobit/Kapital (%)</t>
  </si>
  <si>
    <t>Isplaćene štete/Premija (%)</t>
  </si>
  <si>
    <t>Društva sa sjedištem u FBiH</t>
  </si>
  <si>
    <t>Društva sa sjedištem u RS-u</t>
  </si>
  <si>
    <t>2006.</t>
  </si>
  <si>
    <t>2007.</t>
  </si>
  <si>
    <t>Promjena</t>
  </si>
  <si>
    <t>Društva sa sjedištem u RS</t>
  </si>
  <si>
    <t>Ukupno (za društva sa sjedištem u FBiH)</t>
  </si>
  <si>
    <t>Ukupno (za društva sa sjedištem u RS)</t>
  </si>
  <si>
    <t>UKUPNO (za sva društva)</t>
  </si>
  <si>
    <t>Promjena u ukupnom prihodu (%)</t>
  </si>
  <si>
    <t xml:space="preserve">Udio društava u ukupnom prihodu pojedinačnog entiteta (%) </t>
  </si>
  <si>
    <t>Udio u ukupnom prihodu svih društava (%)</t>
  </si>
  <si>
    <t>Kapital</t>
  </si>
  <si>
    <t xml:space="preserve">Udio društava u ukupnom kapitalu pojedinačnog entiteta (%) </t>
  </si>
  <si>
    <t>Udio u ukupnom kapitalu svih društava (%)</t>
  </si>
  <si>
    <t>Kapital (u KM) i pojedinačni udjeli društava po godini</t>
  </si>
  <si>
    <t>Ukupan prihod</t>
  </si>
  <si>
    <t>Ukupan prihod (u KM) i pojedinačni udjeli društava po godini</t>
  </si>
  <si>
    <t>Skupine osiguranja</t>
  </si>
  <si>
    <t>Premija po zaposleniku (u KM)</t>
  </si>
  <si>
    <t>Ukupni prihod po zaposleniku (u KM)</t>
  </si>
  <si>
    <t>Dobit po zaposleniku (u KM)</t>
  </si>
  <si>
    <t>Dobit/Ukupni prihod (%)</t>
  </si>
  <si>
    <t>Osiguravajuća i reosiguravajuća društva</t>
  </si>
  <si>
    <t>Promjena u dobiti (%)</t>
  </si>
  <si>
    <t>Dobit (u KM) i promjena u dobiti (2007. u usporedbi sa 2006.)</t>
  </si>
  <si>
    <t>Promjena u ukupnom kapitalu (%)</t>
  </si>
  <si>
    <t>Brčko-gas osiguranje d.d.</t>
  </si>
  <si>
    <t>Triglav BH osiguranje d.d.</t>
  </si>
  <si>
    <t>Kosig Dunav osiguranje a.d.</t>
  </si>
  <si>
    <t>Triglav Krajina-Kopaonik osiguranje a.d.</t>
  </si>
  <si>
    <t>MERKUR BH OSIGURANJE d.d.</t>
  </si>
  <si>
    <t>TRIGLAV KRAJINA - KOPAONIK OSIGURANJE a.d.</t>
  </si>
  <si>
    <t>Pokazatelji poslovanja po osiguravajućim društvima</t>
  </si>
  <si>
    <t>**Raiffeisen osiguranje d.d. je u 2006. godini promijenilo naziv u Uniqa osiguranje d.d.</t>
  </si>
  <si>
    <t>*Bosna-Sunce osiguranje d.d. utemeljeno je 2007. godine pripajanjem Sunce osiguranja d.d. Bosna osiguranju d.d.</t>
  </si>
  <si>
    <t>***ASA osiguranje d.d. utemeljeno je 2007. godine.</t>
  </si>
  <si>
    <t>****ASA osiguranje d.d. utemeljeno je 2007. godine.</t>
  </si>
  <si>
    <t>*****Osiguranje Aura a.d. utemeljeno je 2007. godine.</t>
  </si>
  <si>
    <t>****Od 7.8.2007. godine u Helios osiguranju d.d. uvedene su reorganizacijske mjere.</t>
  </si>
  <si>
    <t>***Od 7.8.2007. godine u Helios osiguranju d.d. uvedene su reorganizacijske mjere.</t>
  </si>
  <si>
    <t>Bosna-Sunce osiguranje d.d.*</t>
  </si>
  <si>
    <t>Uniqa osiguranje d.d.**</t>
  </si>
  <si>
    <t>ASA osiguranje d.d.***</t>
  </si>
  <si>
    <t>Helios osiguranje d.d.****</t>
  </si>
  <si>
    <t>Osiguranje Aura a.d.*****</t>
  </si>
  <si>
    <t>Helios osiguranje d.d.***</t>
  </si>
  <si>
    <t>ASA osiguranje d.d.****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</si>
</sst>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-* #,##0.00\ _T_L_-;\-* #,##0.00\ _T_L_-;_-* &quot;-&quot;??\ _T_L_-;_-@_-"/>
  </numFmts>
  <fonts count="45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rgb="FFFF0000"/>
      <name val="Calibri"/>
      <family val="2"/>
      <charset val="204"/>
    </font>
    <font>
      <sz val="11"/>
      <color rgb="FF00B050"/>
      <name val="Calibri"/>
      <family val="2"/>
      <charset val="204"/>
    </font>
    <font>
      <b/>
      <u/>
      <sz val="11"/>
      <color rgb="FFFF0000"/>
      <name val="Calibri"/>
      <family val="2"/>
    </font>
    <font>
      <i/>
      <sz val="11"/>
      <color indexed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charset val="204"/>
    </font>
    <font>
      <sz val="11"/>
      <color theme="1"/>
      <name val="Calibri"/>
      <family val="2"/>
    </font>
    <font>
      <b/>
      <sz val="12"/>
      <color indexed="8"/>
      <name val="Calibri"/>
      <family val="2"/>
    </font>
    <font>
      <sz val="9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16">
    <xf numFmtId="0" fontId="0" fillId="0" borderId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9" fillId="0" borderId="0"/>
    <xf numFmtId="0" fontId="17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3" fillId="0" borderId="0"/>
    <xf numFmtId="0" fontId="28" fillId="0" borderId="0" applyFill="0">
      <alignment horizontal="center" vertical="center" wrapText="1"/>
    </xf>
    <xf numFmtId="0" fontId="20" fillId="0" borderId="0"/>
    <xf numFmtId="0" fontId="3" fillId="23" borderId="7" applyNumberFormat="0" applyFont="0" applyAlignment="0" applyProtection="0"/>
    <xf numFmtId="0" fontId="9" fillId="0" borderId="0"/>
    <xf numFmtId="0" fontId="21" fillId="20" borderId="8" applyNumberFormat="0" applyAlignment="0" applyProtection="0"/>
    <xf numFmtId="0" fontId="9" fillId="0" borderId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67">
    <xf numFmtId="0" fontId="0" fillId="0" borderId="0" xfId="0"/>
    <xf numFmtId="0" fontId="25" fillId="0" borderId="0" xfId="206" applyFont="1"/>
    <xf numFmtId="0" fontId="27" fillId="0" borderId="0" xfId="206" applyFont="1" applyAlignment="1">
      <alignment horizontal="left"/>
    </xf>
    <xf numFmtId="0" fontId="26" fillId="0" borderId="0" xfId="206" applyFont="1" applyBorder="1" applyAlignment="1">
      <alignment vertical="center"/>
    </xf>
    <xf numFmtId="0" fontId="25" fillId="0" borderId="0" xfId="206" applyFont="1" applyBorder="1"/>
    <xf numFmtId="0" fontId="27" fillId="0" borderId="0" xfId="206" applyFont="1"/>
    <xf numFmtId="0" fontId="27" fillId="0" borderId="0" xfId="206" applyFont="1" applyBorder="1"/>
    <xf numFmtId="0" fontId="25" fillId="0" borderId="0" xfId="206" applyFont="1" applyBorder="1" applyAlignment="1">
      <alignment horizontal="right"/>
    </xf>
    <xf numFmtId="3" fontId="26" fillId="0" borderId="0" xfId="206" applyNumberFormat="1" applyFont="1" applyBorder="1" applyAlignment="1">
      <alignment horizontal="right"/>
    </xf>
    <xf numFmtId="0" fontId="26" fillId="0" borderId="0" xfId="206" applyFont="1" applyBorder="1" applyAlignment="1">
      <alignment horizontal="right"/>
    </xf>
    <xf numFmtId="0" fontId="26" fillId="0" borderId="0" xfId="206" applyFont="1"/>
    <xf numFmtId="0" fontId="25" fillId="0" borderId="0" xfId="130" applyFont="1"/>
    <xf numFmtId="3" fontId="26" fillId="0" borderId="0" xfId="206" applyNumberFormat="1" applyFont="1" applyBorder="1" applyAlignment="1">
      <alignment horizontal="right" wrapText="1"/>
    </xf>
    <xf numFmtId="0" fontId="1" fillId="0" borderId="0" xfId="205" applyFont="1"/>
    <xf numFmtId="0" fontId="32" fillId="0" borderId="10" xfId="205" applyFont="1" applyBorder="1" applyAlignment="1">
      <alignment horizontal="center" vertical="center"/>
    </xf>
    <xf numFmtId="10" fontId="32" fillId="0" borderId="19" xfId="205" applyNumberFormat="1" applyFont="1" applyFill="1" applyBorder="1" applyAlignment="1" applyProtection="1">
      <alignment horizontal="right" vertical="center" wrapText="1"/>
    </xf>
    <xf numFmtId="10" fontId="32" fillId="0" borderId="12" xfId="205" applyNumberFormat="1" applyFont="1" applyFill="1" applyBorder="1" applyAlignment="1" applyProtection="1">
      <alignment horizontal="right" vertical="center" wrapText="1"/>
    </xf>
    <xf numFmtId="0" fontId="32" fillId="0" borderId="15" xfId="205" applyFont="1" applyBorder="1" applyAlignment="1">
      <alignment horizontal="center" vertical="center"/>
    </xf>
    <xf numFmtId="10" fontId="32" fillId="0" borderId="31" xfId="205" applyNumberFormat="1" applyFont="1" applyFill="1" applyBorder="1" applyAlignment="1" applyProtection="1">
      <alignment horizontal="right" vertical="center" wrapText="1"/>
    </xf>
    <xf numFmtId="10" fontId="32" fillId="0" borderId="14" xfId="205" applyNumberFormat="1" applyFont="1" applyFill="1" applyBorder="1" applyAlignment="1" applyProtection="1">
      <alignment horizontal="right" vertical="center" wrapText="1"/>
    </xf>
    <xf numFmtId="10" fontId="32" fillId="0" borderId="19" xfId="205" applyNumberFormat="1" applyFont="1" applyFill="1" applyBorder="1" applyAlignment="1" applyProtection="1">
      <alignment horizontal="right" wrapText="1"/>
    </xf>
    <xf numFmtId="10" fontId="32" fillId="0" borderId="12" xfId="205" applyNumberFormat="1" applyFont="1" applyFill="1" applyBorder="1" applyAlignment="1" applyProtection="1">
      <alignment horizontal="right" wrapText="1"/>
    </xf>
    <xf numFmtId="0" fontId="23" fillId="25" borderId="11" xfId="206" applyFont="1" applyFill="1" applyBorder="1" applyAlignment="1">
      <alignment horizontal="center" vertical="center" wrapText="1"/>
    </xf>
    <xf numFmtId="0" fontId="1" fillId="0" borderId="10" xfId="206" applyFont="1" applyBorder="1" applyAlignment="1">
      <alignment horizontal="justify" wrapText="1"/>
    </xf>
    <xf numFmtId="3" fontId="1" fillId="0" borderId="11" xfId="206" applyNumberFormat="1" applyFont="1" applyBorder="1" applyAlignment="1">
      <alignment horizontal="right"/>
    </xf>
    <xf numFmtId="10" fontId="1" fillId="0" borderId="11" xfId="206" applyNumberFormat="1" applyFont="1" applyBorder="1" applyAlignment="1">
      <alignment horizontal="right"/>
    </xf>
    <xf numFmtId="10" fontId="33" fillId="0" borderId="12" xfId="206" applyNumberFormat="1" applyFont="1" applyBorder="1" applyAlignment="1">
      <alignment horizontal="right"/>
    </xf>
    <xf numFmtId="0" fontId="33" fillId="25" borderId="10" xfId="206" applyFont="1" applyFill="1" applyBorder="1" applyAlignment="1">
      <alignment horizontal="right" wrapText="1"/>
    </xf>
    <xf numFmtId="3" fontId="33" fillId="25" borderId="11" xfId="206" applyNumberFormat="1" applyFont="1" applyFill="1" applyBorder="1" applyAlignment="1">
      <alignment horizontal="right"/>
    </xf>
    <xf numFmtId="10" fontId="33" fillId="25" borderId="11" xfId="206" applyNumberFormat="1" applyFont="1" applyFill="1" applyBorder="1" applyAlignment="1">
      <alignment horizontal="right"/>
    </xf>
    <xf numFmtId="10" fontId="33" fillId="25" borderId="12" xfId="206" applyNumberFormat="1" applyFont="1" applyFill="1" applyBorder="1" applyAlignment="1">
      <alignment horizontal="right"/>
    </xf>
    <xf numFmtId="0" fontId="1" fillId="0" borderId="10" xfId="206" applyFont="1" applyBorder="1" applyAlignment="1">
      <alignment horizontal="justify"/>
    </xf>
    <xf numFmtId="3" fontId="1" fillId="0" borderId="11" xfId="206" applyNumberFormat="1" applyFont="1" applyBorder="1" applyAlignment="1"/>
    <xf numFmtId="3" fontId="33" fillId="25" borderId="11" xfId="206" applyNumberFormat="1" applyFont="1" applyFill="1" applyBorder="1" applyAlignment="1"/>
    <xf numFmtId="0" fontId="23" fillId="24" borderId="15" xfId="206" applyFont="1" applyFill="1" applyBorder="1" applyAlignment="1">
      <alignment horizontal="right" wrapText="1"/>
    </xf>
    <xf numFmtId="3" fontId="23" fillId="24" borderId="13" xfId="206" applyNumberFormat="1" applyFont="1" applyFill="1" applyBorder="1" applyAlignment="1"/>
    <xf numFmtId="10" fontId="33" fillId="24" borderId="13" xfId="206" applyNumberFormat="1" applyFont="1" applyFill="1" applyBorder="1" applyAlignment="1">
      <alignment horizontal="right"/>
    </xf>
    <xf numFmtId="10" fontId="34" fillId="24" borderId="14" xfId="206" applyNumberFormat="1" applyFont="1" applyFill="1" applyBorder="1" applyAlignment="1">
      <alignment horizontal="right" wrapText="1"/>
    </xf>
    <xf numFmtId="3" fontId="23" fillId="24" borderId="13" xfId="206" applyNumberFormat="1" applyFont="1" applyFill="1" applyBorder="1" applyAlignment="1">
      <alignment horizontal="right" wrapText="1"/>
    </xf>
    <xf numFmtId="0" fontId="23" fillId="24" borderId="17" xfId="130" applyFont="1" applyFill="1" applyBorder="1" applyAlignment="1">
      <alignment horizontal="center" vertical="center"/>
    </xf>
    <xf numFmtId="0" fontId="1" fillId="0" borderId="10" xfId="130" applyFont="1" applyBorder="1" applyAlignment="1">
      <alignment horizontal="justify" vertical="center" wrapText="1"/>
    </xf>
    <xf numFmtId="3" fontId="1" fillId="0" borderId="11" xfId="130" applyNumberFormat="1" applyFont="1" applyBorder="1" applyAlignment="1">
      <alignment horizontal="right" vertical="center"/>
    </xf>
    <xf numFmtId="10" fontId="33" fillId="0" borderId="12" xfId="206" applyNumberFormat="1" applyFont="1" applyBorder="1"/>
    <xf numFmtId="0" fontId="33" fillId="0" borderId="12" xfId="206" applyFont="1" applyBorder="1" applyAlignment="1">
      <alignment horizontal="right"/>
    </xf>
    <xf numFmtId="10" fontId="33" fillId="25" borderId="12" xfId="206" applyNumberFormat="1" applyFont="1" applyFill="1" applyBorder="1"/>
    <xf numFmtId="3" fontId="1" fillId="0" borderId="11" xfId="131" applyNumberFormat="1" applyFont="1" applyBorder="1" applyAlignment="1">
      <alignment vertical="center"/>
    </xf>
    <xf numFmtId="3" fontId="1" fillId="0" borderId="11" xfId="131" applyNumberFormat="1" applyFont="1" applyBorder="1" applyAlignment="1">
      <alignment horizontal="right" vertical="center"/>
    </xf>
    <xf numFmtId="3" fontId="23" fillId="24" borderId="13" xfId="206" applyNumberFormat="1" applyFont="1" applyFill="1" applyBorder="1"/>
    <xf numFmtId="10" fontId="34" fillId="24" borderId="14" xfId="206" applyNumberFormat="1" applyFont="1" applyFill="1" applyBorder="1"/>
    <xf numFmtId="0" fontId="32" fillId="0" borderId="29" xfId="205" applyFont="1" applyBorder="1" applyAlignment="1">
      <alignment horizontal="center" vertical="center"/>
    </xf>
    <xf numFmtId="10" fontId="32" fillId="0" borderId="28" xfId="205" applyNumberFormat="1" applyFont="1" applyFill="1" applyBorder="1" applyAlignment="1" applyProtection="1">
      <alignment horizontal="right" vertical="center" wrapText="1"/>
    </xf>
    <xf numFmtId="10" fontId="32" fillId="0" borderId="30" xfId="205" applyNumberFormat="1" applyFont="1" applyFill="1" applyBorder="1" applyAlignment="1" applyProtection="1">
      <alignment horizontal="right" vertical="center" wrapText="1"/>
    </xf>
    <xf numFmtId="10" fontId="32" fillId="0" borderId="32" xfId="205" applyNumberFormat="1" applyFont="1" applyFill="1" applyBorder="1" applyAlignment="1" applyProtection="1">
      <alignment horizontal="right" vertical="center" wrapText="1"/>
    </xf>
    <xf numFmtId="3" fontId="1" fillId="0" borderId="0" xfId="205" applyNumberFormat="1" applyFont="1"/>
    <xf numFmtId="4" fontId="1" fillId="0" borderId="0" xfId="205" applyNumberFormat="1" applyFont="1"/>
    <xf numFmtId="0" fontId="32" fillId="25" borderId="15" xfId="205" applyFont="1" applyFill="1" applyBorder="1" applyAlignment="1">
      <alignment horizontal="center" vertical="center" wrapText="1"/>
    </xf>
    <xf numFmtId="0" fontId="32" fillId="25" borderId="13" xfId="205" applyFont="1" applyFill="1" applyBorder="1" applyAlignment="1">
      <alignment horizontal="center" vertical="center" wrapText="1"/>
    </xf>
    <xf numFmtId="0" fontId="32" fillId="25" borderId="31" xfId="205" applyFont="1" applyFill="1" applyBorder="1" applyAlignment="1">
      <alignment horizontal="center" vertical="center" wrapText="1"/>
    </xf>
    <xf numFmtId="0" fontId="32" fillId="25" borderId="14" xfId="205" applyFont="1" applyFill="1" applyBorder="1" applyAlignment="1">
      <alignment horizontal="center" vertical="center" wrapText="1"/>
    </xf>
    <xf numFmtId="10" fontId="1" fillId="0" borderId="0" xfId="205" applyNumberFormat="1" applyFont="1"/>
    <xf numFmtId="3" fontId="36" fillId="0" borderId="0" xfId="205" applyNumberFormat="1" applyFont="1"/>
    <xf numFmtId="10" fontId="36" fillId="0" borderId="0" xfId="205" applyNumberFormat="1" applyFont="1"/>
    <xf numFmtId="3" fontId="32" fillId="0" borderId="0" xfId="205" applyNumberFormat="1" applyFont="1"/>
    <xf numFmtId="10" fontId="32" fillId="0" borderId="0" xfId="205" applyNumberFormat="1" applyFont="1"/>
    <xf numFmtId="3" fontId="37" fillId="0" borderId="0" xfId="205" applyNumberFormat="1" applyFont="1"/>
    <xf numFmtId="4" fontId="37" fillId="0" borderId="0" xfId="205" applyNumberFormat="1" applyFont="1"/>
    <xf numFmtId="2" fontId="37" fillId="0" borderId="0" xfId="205" applyNumberFormat="1" applyFont="1"/>
    <xf numFmtId="10" fontId="38" fillId="0" borderId="0" xfId="205" applyNumberFormat="1" applyFont="1"/>
    <xf numFmtId="3" fontId="38" fillId="0" borderId="0" xfId="205" applyNumberFormat="1" applyFont="1"/>
    <xf numFmtId="2" fontId="37" fillId="0" borderId="0" xfId="205" applyNumberFormat="1" applyFont="1" applyAlignment="1">
      <alignment horizontal="right"/>
    </xf>
    <xf numFmtId="0" fontId="23" fillId="24" borderId="18" xfId="206" applyFont="1" applyFill="1" applyBorder="1" applyAlignment="1">
      <alignment horizontal="center" vertical="center" wrapText="1"/>
    </xf>
    <xf numFmtId="3" fontId="32" fillId="0" borderId="27" xfId="205" applyNumberFormat="1" applyFont="1" applyBorder="1" applyAlignment="1">
      <alignment horizontal="right"/>
    </xf>
    <xf numFmtId="3" fontId="32" fillId="0" borderId="29" xfId="205" applyNumberFormat="1" applyFont="1" applyBorder="1" applyAlignment="1">
      <alignment horizontal="right"/>
    </xf>
    <xf numFmtId="3" fontId="32" fillId="0" borderId="35" xfId="205" applyNumberFormat="1" applyFont="1" applyBorder="1" applyAlignment="1">
      <alignment horizontal="right"/>
    </xf>
    <xf numFmtId="3" fontId="32" fillId="0" borderId="37" xfId="205" applyNumberFormat="1" applyFont="1" applyBorder="1" applyAlignment="1">
      <alignment horizontal="right"/>
    </xf>
    <xf numFmtId="3" fontId="32" fillId="0" borderId="17" xfId="205" applyNumberFormat="1" applyFont="1" applyBorder="1" applyAlignment="1">
      <alignment horizontal="right"/>
    </xf>
    <xf numFmtId="3" fontId="32" fillId="0" borderId="11" xfId="205" applyNumberFormat="1" applyFont="1" applyBorder="1" applyAlignment="1">
      <alignment horizontal="right"/>
    </xf>
    <xf numFmtId="3" fontId="32" fillId="0" borderId="10" xfId="205" applyNumberFormat="1" applyFont="1" applyBorder="1" applyAlignment="1">
      <alignment horizontal="right"/>
    </xf>
    <xf numFmtId="3" fontId="32" fillId="0" borderId="21" xfId="205" applyNumberFormat="1" applyFont="1" applyBorder="1" applyAlignment="1">
      <alignment horizontal="right"/>
    </xf>
    <xf numFmtId="3" fontId="32" fillId="0" borderId="22" xfId="205" applyNumberFormat="1" applyFont="1" applyBorder="1" applyAlignment="1">
      <alignment horizontal="right"/>
    </xf>
    <xf numFmtId="0" fontId="32" fillId="0" borderId="11" xfId="205" applyFont="1" applyBorder="1" applyAlignment="1">
      <alignment horizontal="right" wrapText="1"/>
    </xf>
    <xf numFmtId="3" fontId="32" fillId="0" borderId="10" xfId="205" applyNumberFormat="1" applyFont="1" applyBorder="1" applyAlignment="1">
      <alignment horizontal="right" wrapText="1"/>
    </xf>
    <xf numFmtId="3" fontId="32" fillId="0" borderId="11" xfId="205" applyNumberFormat="1" applyFont="1" applyBorder="1" applyAlignment="1">
      <alignment horizontal="right" wrapText="1"/>
    </xf>
    <xf numFmtId="3" fontId="32" fillId="0" borderId="21" xfId="205" applyNumberFormat="1" applyFont="1" applyBorder="1" applyAlignment="1">
      <alignment horizontal="right" wrapText="1"/>
    </xf>
    <xf numFmtId="0" fontId="32" fillId="0" borderId="10" xfId="205" applyFont="1" applyBorder="1" applyAlignment="1">
      <alignment horizontal="right" wrapText="1"/>
    </xf>
    <xf numFmtId="10" fontId="32" fillId="0" borderId="11" xfId="205" applyNumberFormat="1" applyFont="1" applyBorder="1" applyAlignment="1">
      <alignment horizontal="right" wrapText="1"/>
    </xf>
    <xf numFmtId="10" fontId="32" fillId="0" borderId="10" xfId="205" applyNumberFormat="1" applyFont="1" applyBorder="1" applyAlignment="1">
      <alignment horizontal="right"/>
    </xf>
    <xf numFmtId="10" fontId="32" fillId="0" borderId="11" xfId="205" applyNumberFormat="1" applyFont="1" applyBorder="1" applyAlignment="1">
      <alignment horizontal="right"/>
    </xf>
    <xf numFmtId="10" fontId="32" fillId="0" borderId="21" xfId="205" applyNumberFormat="1" applyFont="1" applyBorder="1" applyAlignment="1">
      <alignment horizontal="right"/>
    </xf>
    <xf numFmtId="10" fontId="32" fillId="0" borderId="22" xfId="205" applyNumberFormat="1" applyFont="1" applyBorder="1" applyAlignment="1">
      <alignment horizontal="right"/>
    </xf>
    <xf numFmtId="10" fontId="32" fillId="0" borderId="10" xfId="205" applyNumberFormat="1" applyFont="1" applyBorder="1" applyAlignment="1">
      <alignment horizontal="right" wrapText="1"/>
    </xf>
    <xf numFmtId="10" fontId="32" fillId="0" borderId="21" xfId="205" applyNumberFormat="1" applyFont="1" applyBorder="1" applyAlignment="1">
      <alignment horizontal="right" wrapText="1"/>
    </xf>
    <xf numFmtId="10" fontId="32" fillId="0" borderId="13" xfId="205" applyNumberFormat="1" applyFont="1" applyBorder="1" applyAlignment="1">
      <alignment horizontal="right" wrapText="1"/>
    </xf>
    <xf numFmtId="10" fontId="32" fillId="0" borderId="15" xfId="205" applyNumberFormat="1" applyFont="1" applyBorder="1" applyAlignment="1">
      <alignment horizontal="right" wrapText="1"/>
    </xf>
    <xf numFmtId="10" fontId="32" fillId="0" borderId="36" xfId="205" applyNumberFormat="1" applyFont="1" applyBorder="1" applyAlignment="1">
      <alignment horizontal="right" wrapText="1"/>
    </xf>
    <xf numFmtId="10" fontId="32" fillId="0" borderId="39" xfId="205" applyNumberFormat="1" applyFont="1" applyBorder="1" applyAlignment="1">
      <alignment horizontal="right"/>
    </xf>
    <xf numFmtId="10" fontId="32" fillId="0" borderId="13" xfId="205" applyNumberFormat="1" applyFont="1" applyBorder="1" applyAlignment="1">
      <alignment horizontal="right"/>
    </xf>
    <xf numFmtId="10" fontId="32" fillId="0" borderId="15" xfId="205" applyNumberFormat="1" applyFont="1" applyBorder="1" applyAlignment="1">
      <alignment horizontal="right"/>
    </xf>
    <xf numFmtId="10" fontId="32" fillId="0" borderId="36" xfId="205" applyNumberFormat="1" applyFont="1" applyBorder="1" applyAlignment="1">
      <alignment horizontal="right"/>
    </xf>
    <xf numFmtId="0" fontId="32" fillId="0" borderId="18" xfId="207" applyFont="1" applyFill="1" applyBorder="1" applyAlignment="1" applyProtection="1">
      <alignment vertical="center" wrapText="1"/>
    </xf>
    <xf numFmtId="0" fontId="32" fillId="0" borderId="12" xfId="207" applyFont="1" applyFill="1" applyBorder="1" applyAlignment="1" applyProtection="1">
      <alignment vertical="center" wrapText="1"/>
    </xf>
    <xf numFmtId="0" fontId="32" fillId="0" borderId="14" xfId="207" applyFont="1" applyFill="1" applyBorder="1" applyAlignment="1" applyProtection="1">
      <alignment vertical="center" wrapText="1"/>
    </xf>
    <xf numFmtId="0" fontId="30" fillId="24" borderId="16" xfId="206" applyFont="1" applyFill="1" applyBorder="1" applyAlignment="1">
      <alignment horizontal="center" vertical="center" wrapText="1"/>
    </xf>
    <xf numFmtId="0" fontId="35" fillId="25" borderId="11" xfId="206" applyFont="1" applyFill="1" applyBorder="1" applyAlignment="1">
      <alignment horizontal="center" vertical="center" wrapText="1"/>
    </xf>
    <xf numFmtId="0" fontId="39" fillId="25" borderId="10" xfId="206" applyFont="1" applyFill="1" applyBorder="1" applyAlignment="1">
      <alignment horizontal="right" wrapText="1"/>
    </xf>
    <xf numFmtId="0" fontId="35" fillId="24" borderId="15" xfId="206" applyFont="1" applyFill="1" applyBorder="1" applyAlignment="1">
      <alignment horizontal="right" wrapText="1"/>
    </xf>
    <xf numFmtId="0" fontId="41" fillId="0" borderId="10" xfId="206" applyFont="1" applyBorder="1" applyAlignment="1">
      <alignment horizontal="justify" wrapText="1"/>
    </xf>
    <xf numFmtId="0" fontId="42" fillId="0" borderId="10" xfId="206" applyFont="1" applyBorder="1" applyAlignment="1">
      <alignment horizontal="justify"/>
    </xf>
    <xf numFmtId="49" fontId="42" fillId="0" borderId="10" xfId="206" applyNumberFormat="1" applyFont="1" applyBorder="1" applyAlignment="1">
      <alignment horizontal="left" wrapText="1"/>
    </xf>
    <xf numFmtId="0" fontId="42" fillId="0" borderId="10" xfId="206" applyFont="1" applyBorder="1" applyAlignment="1">
      <alignment horizontal="left"/>
    </xf>
    <xf numFmtId="0" fontId="41" fillId="0" borderId="10" xfId="130" applyFont="1" applyBorder="1" applyAlignment="1">
      <alignment horizontal="justify" vertical="center" wrapText="1"/>
    </xf>
    <xf numFmtId="0" fontId="41" fillId="0" borderId="10" xfId="131" applyFont="1" applyBorder="1" applyAlignment="1">
      <alignment horizontal="justify" vertical="center" wrapText="1"/>
    </xf>
    <xf numFmtId="0" fontId="41" fillId="0" borderId="10" xfId="131" applyFont="1" applyBorder="1" applyAlignment="1">
      <alignment horizontal="left" vertical="center" wrapText="1"/>
    </xf>
    <xf numFmtId="9" fontId="33" fillId="25" borderId="11" xfId="206" applyNumberFormat="1" applyFont="1" applyFill="1" applyBorder="1" applyAlignment="1">
      <alignment horizontal="right"/>
    </xf>
    <xf numFmtId="9" fontId="23" fillId="24" borderId="13" xfId="206" applyNumberFormat="1" applyFont="1" applyFill="1" applyBorder="1" applyAlignment="1">
      <alignment horizontal="right" wrapText="1"/>
    </xf>
    <xf numFmtId="0" fontId="44" fillId="0" borderId="0" xfId="0" applyFont="1" applyAlignment="1"/>
    <xf numFmtId="0" fontId="26" fillId="0" borderId="19" xfId="206" applyFont="1" applyBorder="1" applyAlignment="1">
      <alignment horizontal="center"/>
    </xf>
    <xf numFmtId="0" fontId="26" fillId="0" borderId="20" xfId="206" applyFont="1" applyBorder="1" applyAlignment="1">
      <alignment horizontal="center"/>
    </xf>
    <xf numFmtId="0" fontId="26" fillId="0" borderId="21" xfId="206" applyFont="1" applyBorder="1" applyAlignment="1">
      <alignment horizontal="center"/>
    </xf>
    <xf numFmtId="0" fontId="23" fillId="0" borderId="10" xfId="206" applyFont="1" applyFill="1" applyBorder="1" applyAlignment="1">
      <alignment horizontal="left" wrapText="1"/>
    </xf>
    <xf numFmtId="0" fontId="23" fillId="0" borderId="11" xfId="206" applyFont="1" applyFill="1" applyBorder="1" applyAlignment="1">
      <alignment horizontal="left" wrapText="1"/>
    </xf>
    <xf numFmtId="0" fontId="23" fillId="0" borderId="12" xfId="206" applyFont="1" applyFill="1" applyBorder="1" applyAlignment="1">
      <alignment horizontal="left" wrapText="1"/>
    </xf>
    <xf numFmtId="0" fontId="23" fillId="24" borderId="40" xfId="206" applyFont="1" applyFill="1" applyBorder="1" applyAlignment="1">
      <alignment horizontal="center" vertical="center" wrapText="1"/>
    </xf>
    <xf numFmtId="0" fontId="23" fillId="24" borderId="30" xfId="206" applyFont="1" applyFill="1" applyBorder="1" applyAlignment="1">
      <alignment horizontal="center" vertical="center" wrapText="1"/>
    </xf>
    <xf numFmtId="0" fontId="23" fillId="24" borderId="32" xfId="206" applyFont="1" applyFill="1" applyBorder="1" applyAlignment="1">
      <alignment horizontal="center" vertical="center"/>
    </xf>
    <xf numFmtId="0" fontId="23" fillId="24" borderId="33" xfId="206" applyFont="1" applyFill="1" applyBorder="1" applyAlignment="1">
      <alignment horizontal="center" vertical="center"/>
    </xf>
    <xf numFmtId="0" fontId="23" fillId="24" borderId="34" xfId="206" applyFont="1" applyFill="1" applyBorder="1" applyAlignment="1">
      <alignment horizontal="center" vertical="center"/>
    </xf>
    <xf numFmtId="0" fontId="30" fillId="24" borderId="16" xfId="206" applyFont="1" applyFill="1" applyBorder="1" applyAlignment="1">
      <alignment horizontal="center" vertical="center" wrapText="1"/>
    </xf>
    <xf numFmtId="0" fontId="30" fillId="24" borderId="10" xfId="206" applyFont="1" applyFill="1" applyBorder="1" applyAlignment="1">
      <alignment horizontal="center" vertical="center" wrapText="1"/>
    </xf>
    <xf numFmtId="0" fontId="35" fillId="0" borderId="10" xfId="206" applyFont="1" applyFill="1" applyBorder="1" applyAlignment="1">
      <alignment horizontal="left" wrapText="1"/>
    </xf>
    <xf numFmtId="0" fontId="35" fillId="0" borderId="11" xfId="206" applyFont="1" applyFill="1" applyBorder="1" applyAlignment="1">
      <alignment horizontal="left" wrapText="1"/>
    </xf>
    <xf numFmtId="0" fontId="35" fillId="0" borderId="12" xfId="206" applyFont="1" applyFill="1" applyBorder="1" applyAlignment="1">
      <alignment horizontal="left" wrapText="1"/>
    </xf>
    <xf numFmtId="0" fontId="40" fillId="24" borderId="16" xfId="206" applyFont="1" applyFill="1" applyBorder="1" applyAlignment="1">
      <alignment horizontal="center" vertical="center" wrapText="1"/>
    </xf>
    <xf numFmtId="0" fontId="40" fillId="24" borderId="10" xfId="206" applyFont="1" applyFill="1" applyBorder="1" applyAlignment="1">
      <alignment horizontal="center" vertical="center" wrapText="1"/>
    </xf>
    <xf numFmtId="0" fontId="35" fillId="24" borderId="40" xfId="206" applyFont="1" applyFill="1" applyBorder="1" applyAlignment="1">
      <alignment horizontal="center" vertical="center" wrapText="1"/>
    </xf>
    <xf numFmtId="0" fontId="35" fillId="24" borderId="30" xfId="206" applyFont="1" applyFill="1" applyBorder="1" applyAlignment="1">
      <alignment horizontal="center" vertical="center" wrapText="1"/>
    </xf>
    <xf numFmtId="0" fontId="35" fillId="24" borderId="32" xfId="206" applyFont="1" applyFill="1" applyBorder="1" applyAlignment="1">
      <alignment horizontal="center" vertical="center" wrapText="1"/>
    </xf>
    <xf numFmtId="0" fontId="35" fillId="24" borderId="33" xfId="206" applyFont="1" applyFill="1" applyBorder="1" applyAlignment="1">
      <alignment horizontal="center" vertical="center" wrapText="1"/>
    </xf>
    <xf numFmtId="0" fontId="35" fillId="24" borderId="34" xfId="206" applyFont="1" applyFill="1" applyBorder="1" applyAlignment="1">
      <alignment horizontal="center" vertical="center" wrapText="1"/>
    </xf>
    <xf numFmtId="0" fontId="23" fillId="0" borderId="22" xfId="206" applyFont="1" applyBorder="1" applyAlignment="1">
      <alignment horizontal="left" wrapText="1"/>
    </xf>
    <xf numFmtId="0" fontId="23" fillId="0" borderId="20" xfId="206" applyFont="1" applyBorder="1" applyAlignment="1">
      <alignment horizontal="left" wrapText="1"/>
    </xf>
    <xf numFmtId="0" fontId="23" fillId="0" borderId="23" xfId="206" applyFont="1" applyBorder="1" applyAlignment="1">
      <alignment horizontal="left" wrapText="1"/>
    </xf>
    <xf numFmtId="3" fontId="30" fillId="25" borderId="34" xfId="205" applyNumberFormat="1" applyFont="1" applyFill="1" applyBorder="1" applyAlignment="1">
      <alignment horizontal="center" vertical="center" wrapText="1"/>
    </xf>
    <xf numFmtId="3" fontId="30" fillId="25" borderId="17" xfId="205" applyNumberFormat="1" applyFont="1" applyFill="1" applyBorder="1" applyAlignment="1">
      <alignment horizontal="center" vertical="center" wrapText="1"/>
    </xf>
    <xf numFmtId="3" fontId="30" fillId="25" borderId="32" xfId="205" applyNumberFormat="1" applyFont="1" applyFill="1" applyBorder="1" applyAlignment="1">
      <alignment horizontal="center" vertical="center" wrapText="1"/>
    </xf>
    <xf numFmtId="0" fontId="30" fillId="25" borderId="16" xfId="205" applyFont="1" applyFill="1" applyBorder="1" applyAlignment="1">
      <alignment horizontal="center" vertical="center" wrapText="1"/>
    </xf>
    <xf numFmtId="0" fontId="30" fillId="25" borderId="17" xfId="205" applyFont="1" applyFill="1" applyBorder="1" applyAlignment="1">
      <alignment horizontal="center" vertical="center" wrapText="1"/>
    </xf>
    <xf numFmtId="0" fontId="30" fillId="25" borderId="18" xfId="205" applyFont="1" applyFill="1" applyBorder="1" applyAlignment="1">
      <alignment horizontal="center" vertical="center" wrapText="1"/>
    </xf>
    <xf numFmtId="3" fontId="30" fillId="25" borderId="16" xfId="205" applyNumberFormat="1" applyFont="1" applyFill="1" applyBorder="1" applyAlignment="1">
      <alignment horizontal="center" vertical="center" wrapText="1"/>
    </xf>
    <xf numFmtId="3" fontId="30" fillId="25" borderId="18" xfId="205" applyNumberFormat="1" applyFont="1" applyFill="1" applyBorder="1" applyAlignment="1">
      <alignment horizontal="center" vertical="center" wrapText="1"/>
    </xf>
    <xf numFmtId="0" fontId="30" fillId="25" borderId="34" xfId="205" applyFont="1" applyFill="1" applyBorder="1" applyAlignment="1">
      <alignment horizontal="center" vertical="center" wrapText="1"/>
    </xf>
    <xf numFmtId="0" fontId="30" fillId="25" borderId="32" xfId="205" applyFont="1" applyFill="1" applyBorder="1" applyAlignment="1">
      <alignment horizontal="center" vertical="center" wrapText="1"/>
    </xf>
    <xf numFmtId="0" fontId="43" fillId="0" borderId="25" xfId="205" applyFont="1" applyBorder="1" applyAlignment="1">
      <alignment horizontal="left"/>
    </xf>
    <xf numFmtId="0" fontId="43" fillId="0" borderId="24" xfId="205" applyFont="1" applyBorder="1" applyAlignment="1">
      <alignment horizontal="left"/>
    </xf>
    <xf numFmtId="0" fontId="43" fillId="0" borderId="26" xfId="205" applyFont="1" applyBorder="1" applyAlignment="1">
      <alignment horizontal="left"/>
    </xf>
    <xf numFmtId="3" fontId="30" fillId="25" borderId="37" xfId="205" applyNumberFormat="1" applyFont="1" applyFill="1" applyBorder="1" applyAlignment="1">
      <alignment horizontal="center" vertical="center" wrapText="1"/>
    </xf>
    <xf numFmtId="3" fontId="30" fillId="25" borderId="33" xfId="205" applyNumberFormat="1" applyFont="1" applyFill="1" applyBorder="1" applyAlignment="1">
      <alignment horizontal="center" vertical="center" wrapText="1"/>
    </xf>
    <xf numFmtId="3" fontId="30" fillId="25" borderId="38" xfId="205" applyNumberFormat="1" applyFont="1" applyFill="1" applyBorder="1" applyAlignment="1">
      <alignment horizontal="center" vertical="center" wrapText="1"/>
    </xf>
    <xf numFmtId="0" fontId="30" fillId="24" borderId="16" xfId="205" applyFont="1" applyFill="1" applyBorder="1" applyAlignment="1">
      <alignment horizontal="center" vertical="center" wrapText="1"/>
    </xf>
    <xf numFmtId="0" fontId="30" fillId="24" borderId="10" xfId="205" applyFont="1" applyFill="1" applyBorder="1" applyAlignment="1">
      <alignment horizontal="center" vertical="center" wrapText="1"/>
    </xf>
    <xf numFmtId="0" fontId="30" fillId="24" borderId="15" xfId="205" applyFont="1" applyFill="1" applyBorder="1" applyAlignment="1">
      <alignment horizontal="center" vertical="center" wrapText="1"/>
    </xf>
    <xf numFmtId="0" fontId="30" fillId="24" borderId="18" xfId="205" applyFont="1" applyFill="1" applyBorder="1" applyAlignment="1">
      <alignment horizontal="center" vertical="center" wrapText="1"/>
    </xf>
    <xf numFmtId="0" fontId="30" fillId="24" borderId="12" xfId="205" applyFont="1" applyFill="1" applyBorder="1" applyAlignment="1">
      <alignment horizontal="center" vertical="center" wrapText="1"/>
    </xf>
    <xf numFmtId="0" fontId="30" fillId="24" borderId="14" xfId="205" applyFont="1" applyFill="1" applyBorder="1" applyAlignment="1">
      <alignment horizontal="center" vertical="center" wrapText="1"/>
    </xf>
    <xf numFmtId="0" fontId="31" fillId="24" borderId="24" xfId="205" applyFont="1" applyFill="1" applyBorder="1" applyAlignment="1">
      <alignment horizontal="left"/>
    </xf>
    <xf numFmtId="0" fontId="31" fillId="24" borderId="25" xfId="205" applyFont="1" applyFill="1" applyBorder="1" applyAlignment="1">
      <alignment horizontal="left"/>
    </xf>
    <xf numFmtId="0" fontId="31" fillId="24" borderId="26" xfId="205" applyFont="1" applyFill="1" applyBorder="1" applyAlignment="1">
      <alignment horizontal="left"/>
    </xf>
  </cellXfs>
  <cellStyles count="216">
    <cellStyle name="20% - Accent1" xfId="1" builtinId="30" customBuiltin="1"/>
    <cellStyle name="20% - Accent1 2" xfId="2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1 2" xfId="9"/>
    <cellStyle name="40% - Accent2" xfId="10" builtinId="35" customBuiltin="1"/>
    <cellStyle name="40% - Accent3" xfId="11" builtinId="39" customBuiltin="1"/>
    <cellStyle name="40% - Accent4" xfId="12" builtinId="43" customBuiltin="1"/>
    <cellStyle name="40% - Accent5" xfId="13" builtinId="47" customBuiltin="1"/>
    <cellStyle name="40% - Accent6" xfId="14" builtinId="51" customBuiltin="1"/>
    <cellStyle name="60% - Accent1" xfId="15" builtinId="32" customBuiltin="1"/>
    <cellStyle name="60% - Accent1 2" xfId="16"/>
    <cellStyle name="60% - Accent2" xfId="17" builtinId="36" customBuiltin="1"/>
    <cellStyle name="60% - Accent3" xfId="18" builtinId="40" customBuiltin="1"/>
    <cellStyle name="60% - Accent4" xfId="19" builtinId="44" customBuiltin="1"/>
    <cellStyle name="60% - Accent5" xfId="20" builtinId="48" customBuiltin="1"/>
    <cellStyle name="60% - Accent6" xfId="21" builtinId="52" customBuiltin="1"/>
    <cellStyle name="Accent1" xfId="22" builtinId="29" customBuiltin="1"/>
    <cellStyle name="Accent1 2" xfId="23"/>
    <cellStyle name="Accent2" xfId="24" builtinId="33" customBuiltin="1"/>
    <cellStyle name="Accent3" xfId="25" builtinId="37" customBuiltin="1"/>
    <cellStyle name="Accent4" xfId="26" builtinId="41" customBuiltin="1"/>
    <cellStyle name="Accent5" xfId="27" builtinId="45" customBuiltin="1"/>
    <cellStyle name="Accent6" xfId="28" builtinId="49" customBuiltin="1"/>
    <cellStyle name="Bad" xfId="29" builtinId="27" customBuiltin="1"/>
    <cellStyle name="Calculation" xfId="30" builtinId="22" customBuiltin="1"/>
    <cellStyle name="Check Cell" xfId="31" builtinId="23" customBuiltin="1"/>
    <cellStyle name="Comma 2" xfId="32"/>
    <cellStyle name="Euro" xfId="33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40" builtinId="20" customBuiltin="1"/>
    <cellStyle name="Linked Cell" xfId="41" builtinId="24" customBuiltin="1"/>
    <cellStyle name="MAND_x000d_CHECK.COMMAND_x000e_RENAME.COMMAND_x0008_SHOW.BAR_x000b_DELETE.MENU_x000e_DELETE.COMMAND_x000e_GET.CHA" xfId="42"/>
    <cellStyle name="Neutral" xfId="43" builtinId="28" customBuiltin="1"/>
    <cellStyle name="Normal" xfId="0" builtinId="0"/>
    <cellStyle name="Normal 10" xfId="44"/>
    <cellStyle name="Normal 100" xfId="45"/>
    <cellStyle name="Normal 101" xfId="46"/>
    <cellStyle name="Normal 102" xfId="47"/>
    <cellStyle name="Normal 103" xfId="48"/>
    <cellStyle name="Normal 104" xfId="49"/>
    <cellStyle name="Normal 105" xfId="50"/>
    <cellStyle name="Normal 106" xfId="51"/>
    <cellStyle name="Normal 107" xfId="52"/>
    <cellStyle name="Normal 108" xfId="53"/>
    <cellStyle name="Normal 109" xfId="54"/>
    <cellStyle name="Normal 11" xfId="55"/>
    <cellStyle name="Normal 110" xfId="56"/>
    <cellStyle name="Normal 111" xfId="57"/>
    <cellStyle name="Normal 112" xfId="58"/>
    <cellStyle name="Normal 113" xfId="59"/>
    <cellStyle name="Normal 114" xfId="60"/>
    <cellStyle name="Normal 115" xfId="61"/>
    <cellStyle name="Normal 116" xfId="62"/>
    <cellStyle name="Normal 117" xfId="63"/>
    <cellStyle name="Normal 118" xfId="64"/>
    <cellStyle name="Normal 119" xfId="65"/>
    <cellStyle name="Normal 12" xfId="66"/>
    <cellStyle name="Normal 120" xfId="67"/>
    <cellStyle name="Normal 121" xfId="68"/>
    <cellStyle name="Normal 122" xfId="69"/>
    <cellStyle name="Normal 123" xfId="70"/>
    <cellStyle name="Normal 124" xfId="71"/>
    <cellStyle name="Normal 125" xfId="72"/>
    <cellStyle name="Normal 126" xfId="73"/>
    <cellStyle name="Normal 127" xfId="74"/>
    <cellStyle name="Normal 128" xfId="75"/>
    <cellStyle name="Normal 129" xfId="76"/>
    <cellStyle name="Normal 13" xfId="77"/>
    <cellStyle name="Normal 130" xfId="78"/>
    <cellStyle name="Normal 131" xfId="79"/>
    <cellStyle name="Normal 132" xfId="80"/>
    <cellStyle name="Normal 133" xfId="81"/>
    <cellStyle name="Normal 134" xfId="82"/>
    <cellStyle name="Normal 135" xfId="83"/>
    <cellStyle name="Normal 136" xfId="84"/>
    <cellStyle name="Normal 137" xfId="85"/>
    <cellStyle name="Normal 138" xfId="86"/>
    <cellStyle name="Normal 139" xfId="87"/>
    <cellStyle name="Normal 14" xfId="88"/>
    <cellStyle name="Normal 140" xfId="89"/>
    <cellStyle name="Normal 141" xfId="90"/>
    <cellStyle name="Normal 142" xfId="91"/>
    <cellStyle name="Normal 143" xfId="92"/>
    <cellStyle name="Normal 144" xfId="93"/>
    <cellStyle name="Normal 145" xfId="94"/>
    <cellStyle name="Normal 146" xfId="95"/>
    <cellStyle name="Normal 147" xfId="96"/>
    <cellStyle name="Normal 148" xfId="97"/>
    <cellStyle name="Normal 149" xfId="98"/>
    <cellStyle name="Normal 15" xfId="99"/>
    <cellStyle name="Normal 150" xfId="100"/>
    <cellStyle name="Normal 151" xfId="101"/>
    <cellStyle name="Normal 153" xfId="102"/>
    <cellStyle name="Normal 154" xfId="103"/>
    <cellStyle name="Normal 155" xfId="104"/>
    <cellStyle name="Normal 156" xfId="105"/>
    <cellStyle name="Normal 157" xfId="106"/>
    <cellStyle name="Normal 158" xfId="107"/>
    <cellStyle name="Normal 159" xfId="108"/>
    <cellStyle name="Normal 16" xfId="109"/>
    <cellStyle name="Normal 17" xfId="110"/>
    <cellStyle name="Normal 18" xfId="111"/>
    <cellStyle name="Normal 19" xfId="112"/>
    <cellStyle name="Normal 2" xfId="113"/>
    <cellStyle name="Normal 2 2" xfId="114"/>
    <cellStyle name="Normal 20" xfId="115"/>
    <cellStyle name="Normal 21" xfId="116"/>
    <cellStyle name="Normal 22" xfId="117"/>
    <cellStyle name="Normal 23" xfId="118"/>
    <cellStyle name="Normal 24" xfId="119"/>
    <cellStyle name="Normal 25" xfId="120"/>
    <cellStyle name="Normal 26" xfId="121"/>
    <cellStyle name="Normal 27" xfId="122"/>
    <cellStyle name="Normal 28" xfId="123"/>
    <cellStyle name="Normal 29" xfId="124"/>
    <cellStyle name="Normal 3" xfId="125"/>
    <cellStyle name="Normal 3 2" xfId="126"/>
    <cellStyle name="Normal 30" xfId="127"/>
    <cellStyle name="Normal 31" xfId="128"/>
    <cellStyle name="Normal 32" xfId="129"/>
    <cellStyle name="Normal 33" xfId="130"/>
    <cellStyle name="Normal 33 2" xfId="131"/>
    <cellStyle name="Normal 34" xfId="132"/>
    <cellStyle name="Normal 35" xfId="133"/>
    <cellStyle name="Normal 36" xfId="134"/>
    <cellStyle name="Normal 37" xfId="135"/>
    <cellStyle name="Normal 38" xfId="136"/>
    <cellStyle name="Normal 39" xfId="137"/>
    <cellStyle name="Normal 4" xfId="138"/>
    <cellStyle name="Normal 4 2" xfId="139"/>
    <cellStyle name="Normal 4_Business Performance indicators 2010" xfId="140"/>
    <cellStyle name="Normal 40" xfId="141"/>
    <cellStyle name="Normal 41" xfId="142"/>
    <cellStyle name="Normal 42" xfId="143"/>
    <cellStyle name="Normal 43" xfId="144"/>
    <cellStyle name="Normal 44" xfId="145"/>
    <cellStyle name="Normal 45" xfId="146"/>
    <cellStyle name="Normal 46" xfId="147"/>
    <cellStyle name="Normal 47" xfId="148"/>
    <cellStyle name="Normal 48" xfId="149"/>
    <cellStyle name="Normal 49" xfId="150"/>
    <cellStyle name="Normal 5" xfId="151"/>
    <cellStyle name="Normal 50" xfId="152"/>
    <cellStyle name="Normal 51" xfId="153"/>
    <cellStyle name="Normal 52" xfId="154"/>
    <cellStyle name="Normal 53" xfId="155"/>
    <cellStyle name="Normal 54" xfId="156"/>
    <cellStyle name="Normal 55" xfId="157"/>
    <cellStyle name="Normal 56" xfId="158"/>
    <cellStyle name="Normal 57" xfId="159"/>
    <cellStyle name="Normal 59" xfId="160"/>
    <cellStyle name="Normal 6" xfId="161"/>
    <cellStyle name="Normal 60" xfId="162"/>
    <cellStyle name="Normal 61" xfId="163"/>
    <cellStyle name="Normal 62" xfId="164"/>
    <cellStyle name="Normal 63" xfId="165"/>
    <cellStyle name="Normal 64" xfId="166"/>
    <cellStyle name="Normal 65" xfId="167"/>
    <cellStyle name="Normal 66" xfId="168"/>
    <cellStyle name="Normal 67" xfId="169"/>
    <cellStyle name="Normal 68" xfId="170"/>
    <cellStyle name="Normal 69" xfId="171"/>
    <cellStyle name="Normal 7" xfId="172"/>
    <cellStyle name="Normal 70" xfId="173"/>
    <cellStyle name="Normal 71" xfId="174"/>
    <cellStyle name="Normal 72" xfId="175"/>
    <cellStyle name="Normal 73" xfId="176"/>
    <cellStyle name="Normal 74" xfId="177"/>
    <cellStyle name="Normal 75" xfId="178"/>
    <cellStyle name="Normal 76" xfId="179"/>
    <cellStyle name="Normal 77" xfId="180"/>
    <cellStyle name="Normal 78" xfId="181"/>
    <cellStyle name="Normal 79" xfId="182"/>
    <cellStyle name="Normal 8" xfId="183"/>
    <cellStyle name="Normal 80" xfId="184"/>
    <cellStyle name="Normal 81" xfId="185"/>
    <cellStyle name="Normal 82" xfId="186"/>
    <cellStyle name="Normal 83" xfId="187"/>
    <cellStyle name="Normal 84" xfId="188"/>
    <cellStyle name="Normal 85" xfId="189"/>
    <cellStyle name="Normal 86" xfId="190"/>
    <cellStyle name="Normal 87" xfId="191"/>
    <cellStyle name="Normal 88" xfId="192"/>
    <cellStyle name="Normal 89" xfId="193"/>
    <cellStyle name="Normal 9" xfId="194"/>
    <cellStyle name="Normal 90" xfId="195"/>
    <cellStyle name="Normal 91" xfId="196"/>
    <cellStyle name="Normal 92" xfId="197"/>
    <cellStyle name="Normal 93" xfId="198"/>
    <cellStyle name="Normal 94" xfId="199"/>
    <cellStyle name="Normal 95" xfId="200"/>
    <cellStyle name="Normal 96" xfId="201"/>
    <cellStyle name="Normal 97" xfId="202"/>
    <cellStyle name="Normal 98" xfId="203"/>
    <cellStyle name="Normal 99" xfId="204"/>
    <cellStyle name="Normal_Business Performance indicators 2010" xfId="205"/>
    <cellStyle name="Normal_Pokazatelji poslovanja drustava u FBiH i RS" xfId="206"/>
    <cellStyle name="Normal_Spravki_NonLIfe1999" xfId="207"/>
    <cellStyle name="normální_Rezervy_prez_1_12_03" xfId="208"/>
    <cellStyle name="Note" xfId="209" builtinId="10" customBuiltin="1"/>
    <cellStyle name="Obično_01 premija(T.1)" xfId="210"/>
    <cellStyle name="Output" xfId="211" builtinId="21" customBuiltin="1"/>
    <cellStyle name="Standard_0103_s Versicherung" xfId="212"/>
    <cellStyle name="Title" xfId="213" builtinId="15" customBuiltin="1"/>
    <cellStyle name="Total" xfId="214" builtinId="25" customBuiltin="1"/>
    <cellStyle name="Warning Text" xfId="215" builtinId="11" customBuiltin="1"/>
  </cellStyles>
  <dxfs count="0"/>
  <tableStyles count="0" defaultTableStyle="TableStyleMedium9" defaultPivotStyle="PivotStyleLight16"/>
  <colors>
    <mruColors>
      <color rgb="FFFF660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6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140625" style="1" customWidth="1"/>
    <col min="2" max="2" width="37.28515625" style="1" customWidth="1"/>
    <col min="3" max="3" width="14.140625" style="1" customWidth="1"/>
    <col min="4" max="4" width="16.140625" style="1" customWidth="1"/>
    <col min="5" max="5" width="17.140625" style="1" customWidth="1"/>
    <col min="6" max="6" width="14" style="1" customWidth="1"/>
    <col min="7" max="7" width="16.140625" style="1" customWidth="1"/>
    <col min="8" max="8" width="17.140625" style="1" customWidth="1"/>
    <col min="9" max="9" width="17.7109375" style="1" customWidth="1"/>
    <col min="10" max="16384" width="10.28515625" style="1"/>
  </cols>
  <sheetData>
    <row r="2" spans="2:9" x14ac:dyDescent="0.25">
      <c r="B2" s="116" t="s">
        <v>68</v>
      </c>
      <c r="C2" s="117"/>
      <c r="D2" s="117"/>
      <c r="E2" s="117"/>
      <c r="F2" s="117"/>
      <c r="G2" s="117"/>
      <c r="H2" s="117"/>
      <c r="I2" s="118"/>
    </row>
    <row r="3" spans="2:9" ht="16.5" thickBot="1" x14ac:dyDescent="0.3">
      <c r="B3" s="2"/>
    </row>
    <row r="4" spans="2:9" ht="18.75" customHeight="1" x14ac:dyDescent="0.25">
      <c r="B4" s="127" t="s">
        <v>76</v>
      </c>
      <c r="C4" s="124" t="s">
        <v>55</v>
      </c>
      <c r="D4" s="125"/>
      <c r="E4" s="126"/>
      <c r="F4" s="124" t="s">
        <v>56</v>
      </c>
      <c r="G4" s="125"/>
      <c r="H4" s="126"/>
      <c r="I4" s="122" t="s">
        <v>79</v>
      </c>
    </row>
    <row r="5" spans="2:9" ht="90.75" customHeight="1" x14ac:dyDescent="0.25">
      <c r="B5" s="128"/>
      <c r="C5" s="22" t="s">
        <v>65</v>
      </c>
      <c r="D5" s="22" t="s">
        <v>66</v>
      </c>
      <c r="E5" s="22" t="s">
        <v>67</v>
      </c>
      <c r="F5" s="22" t="s">
        <v>65</v>
      </c>
      <c r="G5" s="22" t="s">
        <v>66</v>
      </c>
      <c r="H5" s="22" t="s">
        <v>67</v>
      </c>
      <c r="I5" s="123"/>
    </row>
    <row r="6" spans="2:9" ht="15.75" customHeight="1" x14ac:dyDescent="0.25">
      <c r="B6" s="119" t="s">
        <v>53</v>
      </c>
      <c r="C6" s="120"/>
      <c r="D6" s="120"/>
      <c r="E6" s="120"/>
      <c r="F6" s="120"/>
      <c r="G6" s="120"/>
      <c r="H6" s="120"/>
      <c r="I6" s="121"/>
    </row>
    <row r="7" spans="2:9" x14ac:dyDescent="0.25">
      <c r="B7" s="23" t="s">
        <v>25</v>
      </c>
      <c r="C7" s="24">
        <v>49745927</v>
      </c>
      <c r="D7" s="25">
        <f>C7/C$23</f>
        <v>0.3727131846160141</v>
      </c>
      <c r="E7" s="25">
        <f>C7/C$36</f>
        <v>0.24476768813002212</v>
      </c>
      <c r="F7" s="24">
        <v>62327971</v>
      </c>
      <c r="G7" s="25">
        <f t="shared" ref="G7:G22" si="0">F7/F$23</f>
        <v>0.28009552372694607</v>
      </c>
      <c r="H7" s="25">
        <f t="shared" ref="H7:H22" si="1">F7/F$36</f>
        <v>0.20349172809723529</v>
      </c>
      <c r="I7" s="26">
        <f>(F7-C7)/C7</f>
        <v>0.25292611393089531</v>
      </c>
    </row>
    <row r="8" spans="2:9" x14ac:dyDescent="0.25">
      <c r="B8" s="106" t="s">
        <v>81</v>
      </c>
      <c r="C8" s="24">
        <v>27372062</v>
      </c>
      <c r="D8" s="25">
        <f>C8/C$23</f>
        <v>0.20508067720854783</v>
      </c>
      <c r="E8" s="25">
        <f>C8/C$36</f>
        <v>0.13468029925528635</v>
      </c>
      <c r="F8" s="24">
        <v>27352722</v>
      </c>
      <c r="G8" s="25">
        <f t="shared" si="0"/>
        <v>0.12292033369652865</v>
      </c>
      <c r="H8" s="25">
        <f t="shared" si="1"/>
        <v>8.93026450025666E-2</v>
      </c>
      <c r="I8" s="26">
        <f t="shared" ref="I8:I22" si="2">(F8-C8)/C8</f>
        <v>-7.0655984923605685E-4</v>
      </c>
    </row>
    <row r="9" spans="2:9" x14ac:dyDescent="0.25">
      <c r="B9" s="23" t="s">
        <v>27</v>
      </c>
      <c r="C9" s="24">
        <v>17845289</v>
      </c>
      <c r="D9" s="25">
        <f>C9/C$23</f>
        <v>0.13370289578849592</v>
      </c>
      <c r="E9" s="25">
        <f>C9/C$36</f>
        <v>8.7805181166733789E-2</v>
      </c>
      <c r="F9" s="24">
        <v>18548450</v>
      </c>
      <c r="G9" s="25">
        <f t="shared" si="0"/>
        <v>8.3354836259198511E-2</v>
      </c>
      <c r="H9" s="25">
        <f t="shared" si="1"/>
        <v>6.0557981969686835E-2</v>
      </c>
      <c r="I9" s="26">
        <f>(F9-C9)/C9</f>
        <v>3.9403172456327268E-2</v>
      </c>
    </row>
    <row r="10" spans="2:9" x14ac:dyDescent="0.25">
      <c r="B10" s="23" t="s">
        <v>26</v>
      </c>
      <c r="C10" s="24">
        <v>14206318</v>
      </c>
      <c r="D10" s="25">
        <f>C10/C$23</f>
        <v>0.10643850346678239</v>
      </c>
      <c r="E10" s="25">
        <f>C10/C$36</f>
        <v>6.9900147075355926E-2</v>
      </c>
      <c r="F10" s="24">
        <v>16243026</v>
      </c>
      <c r="G10" s="25">
        <f t="shared" si="0"/>
        <v>7.2994496714491194E-2</v>
      </c>
      <c r="H10" s="25">
        <f t="shared" si="1"/>
        <v>5.3031109102979195E-2</v>
      </c>
      <c r="I10" s="26">
        <f t="shared" si="2"/>
        <v>0.14336635291424563</v>
      </c>
    </row>
    <row r="11" spans="2:9" x14ac:dyDescent="0.25">
      <c r="B11" s="106" t="s">
        <v>94</v>
      </c>
      <c r="C11" s="24" t="s">
        <v>1</v>
      </c>
      <c r="D11" s="25" t="s">
        <v>1</v>
      </c>
      <c r="E11" s="25" t="s">
        <v>1</v>
      </c>
      <c r="F11" s="24">
        <v>14551576</v>
      </c>
      <c r="G11" s="25">
        <f t="shared" si="0"/>
        <v>6.5393293498555549E-2</v>
      </c>
      <c r="H11" s="25">
        <f t="shared" si="1"/>
        <v>4.7508771732329529E-2</v>
      </c>
      <c r="I11" s="26" t="s">
        <v>1</v>
      </c>
    </row>
    <row r="12" spans="2:9" x14ac:dyDescent="0.25">
      <c r="B12" s="23" t="s">
        <v>35</v>
      </c>
      <c r="C12" s="24">
        <v>10437384</v>
      </c>
      <c r="D12" s="25">
        <f t="shared" ref="D12:D20" si="3">C12/C$23</f>
        <v>7.8200384720948743E-2</v>
      </c>
      <c r="E12" s="25">
        <f t="shared" ref="E12:E20" si="4">C12/C$36</f>
        <v>5.1355648710803656E-2</v>
      </c>
      <c r="F12" s="24">
        <v>13704263</v>
      </c>
      <c r="G12" s="25">
        <f t="shared" si="0"/>
        <v>6.1585555581085888E-2</v>
      </c>
      <c r="H12" s="25">
        <f t="shared" si="1"/>
        <v>4.4742418458784773E-2</v>
      </c>
      <c r="I12" s="26">
        <f>(F12-C12)/C12</f>
        <v>0.31299787379672916</v>
      </c>
    </row>
    <row r="13" spans="2:9" x14ac:dyDescent="0.25">
      <c r="B13" s="23" t="s">
        <v>29</v>
      </c>
      <c r="C13" s="24">
        <v>11092106</v>
      </c>
      <c r="D13" s="25">
        <f t="shared" si="3"/>
        <v>8.3105781732811967E-2</v>
      </c>
      <c r="E13" s="25">
        <f t="shared" si="4"/>
        <v>5.4577114265317583E-2</v>
      </c>
      <c r="F13" s="24">
        <v>11934026</v>
      </c>
      <c r="G13" s="25">
        <f t="shared" si="0"/>
        <v>5.3630291649330149E-2</v>
      </c>
      <c r="H13" s="25">
        <f t="shared" si="1"/>
        <v>3.896285303266709E-2</v>
      </c>
      <c r="I13" s="26">
        <f>(F13-C13)/C13</f>
        <v>7.5902628409789813E-2</v>
      </c>
    </row>
    <row r="14" spans="2:9" x14ac:dyDescent="0.25">
      <c r="B14" s="23" t="s">
        <v>28</v>
      </c>
      <c r="C14" s="24">
        <v>10828563</v>
      </c>
      <c r="D14" s="25">
        <f t="shared" si="3"/>
        <v>8.1131229106357575E-2</v>
      </c>
      <c r="E14" s="25">
        <f t="shared" si="4"/>
        <v>5.3280388790026903E-2</v>
      </c>
      <c r="F14" s="24">
        <v>11189445</v>
      </c>
      <c r="G14" s="25">
        <f t="shared" si="0"/>
        <v>5.028422082741725E-2</v>
      </c>
      <c r="H14" s="25">
        <f t="shared" si="1"/>
        <v>3.6531904744644565E-2</v>
      </c>
      <c r="I14" s="26">
        <f t="shared" si="2"/>
        <v>3.3326859713518772E-2</v>
      </c>
    </row>
    <row r="15" spans="2:9" x14ac:dyDescent="0.25">
      <c r="B15" s="23" t="s">
        <v>95</v>
      </c>
      <c r="C15" s="24">
        <v>9783156</v>
      </c>
      <c r="D15" s="25">
        <f t="shared" si="3"/>
        <v>7.3298688922919575E-2</v>
      </c>
      <c r="E15" s="25">
        <f t="shared" si="4"/>
        <v>4.8136613812329893E-2</v>
      </c>
      <c r="F15" s="24">
        <v>10270960</v>
      </c>
      <c r="G15" s="25">
        <f t="shared" si="0"/>
        <v>4.6156643224893587E-2</v>
      </c>
      <c r="H15" s="25">
        <f t="shared" si="1"/>
        <v>3.3533185279167516E-2</v>
      </c>
      <c r="I15" s="26">
        <f t="shared" si="2"/>
        <v>4.9861619297494594E-2</v>
      </c>
    </row>
    <row r="16" spans="2:9" x14ac:dyDescent="0.25">
      <c r="B16" s="23" t="s">
        <v>31</v>
      </c>
      <c r="C16" s="24">
        <v>5588976</v>
      </c>
      <c r="D16" s="25">
        <f t="shared" si="3"/>
        <v>4.1874484391505498E-2</v>
      </c>
      <c r="E16" s="25">
        <f t="shared" si="4"/>
        <v>2.7499753588553662E-2</v>
      </c>
      <c r="F16" s="24">
        <v>6884002</v>
      </c>
      <c r="G16" s="25">
        <f t="shared" si="0"/>
        <v>3.093600055627263E-2</v>
      </c>
      <c r="H16" s="25">
        <f t="shared" si="1"/>
        <v>2.2475261760162606E-2</v>
      </c>
      <c r="I16" s="26">
        <f t="shared" si="2"/>
        <v>0.23171078208244231</v>
      </c>
    </row>
    <row r="17" spans="2:9" x14ac:dyDescent="0.25">
      <c r="B17" s="23" t="s">
        <v>33</v>
      </c>
      <c r="C17" s="24">
        <v>6110160</v>
      </c>
      <c r="D17" s="25">
        <f t="shared" si="3"/>
        <v>4.5779369879133718E-2</v>
      </c>
      <c r="E17" s="25">
        <f t="shared" si="4"/>
        <v>3.0064164595918291E-2</v>
      </c>
      <c r="F17" s="24">
        <v>6821680</v>
      </c>
      <c r="G17" s="25">
        <f t="shared" si="0"/>
        <v>3.0655931865608679E-2</v>
      </c>
      <c r="H17" s="25">
        <f t="shared" si="1"/>
        <v>2.2271789526508861E-2</v>
      </c>
      <c r="I17" s="26">
        <f t="shared" si="2"/>
        <v>0.11644866910195478</v>
      </c>
    </row>
    <row r="18" spans="2:9" x14ac:dyDescent="0.25">
      <c r="B18" s="23" t="s">
        <v>32</v>
      </c>
      <c r="C18" s="24">
        <v>5420591</v>
      </c>
      <c r="D18" s="25">
        <f t="shared" si="3"/>
        <v>4.0612887445255659E-2</v>
      </c>
      <c r="E18" s="25">
        <f t="shared" si="4"/>
        <v>2.6671239383445497E-2</v>
      </c>
      <c r="F18" s="24">
        <v>6562866</v>
      </c>
      <c r="G18" s="25">
        <f t="shared" si="0"/>
        <v>2.9492848233737108E-2</v>
      </c>
      <c r="H18" s="25">
        <f t="shared" si="1"/>
        <v>2.1426799592282414E-2</v>
      </c>
      <c r="I18" s="26">
        <f>(F18-C18)/C18</f>
        <v>0.21072886701837493</v>
      </c>
    </row>
    <row r="19" spans="2:9" x14ac:dyDescent="0.25">
      <c r="B19" s="23" t="s">
        <v>30</v>
      </c>
      <c r="C19" s="24">
        <v>5644203</v>
      </c>
      <c r="D19" s="25">
        <f t="shared" si="3"/>
        <v>4.2288263615014365E-2</v>
      </c>
      <c r="E19" s="25">
        <f t="shared" si="4"/>
        <v>2.7771490109060288E-2</v>
      </c>
      <c r="F19" s="24">
        <v>5719424</v>
      </c>
      <c r="G19" s="25">
        <f t="shared" si="0"/>
        <v>2.5702506194152621E-2</v>
      </c>
      <c r="H19" s="25">
        <f t="shared" si="1"/>
        <v>1.8673084568737234E-2</v>
      </c>
      <c r="I19" s="26">
        <f>(F19-C19)/C19</f>
        <v>1.3327125193760749E-2</v>
      </c>
    </row>
    <row r="20" spans="2:9" x14ac:dyDescent="0.25">
      <c r="B20" s="23" t="s">
        <v>34</v>
      </c>
      <c r="C20" s="24">
        <v>5186103</v>
      </c>
      <c r="D20" s="25">
        <f t="shared" si="3"/>
        <v>3.8856024632462162E-2</v>
      </c>
      <c r="E20" s="25">
        <f t="shared" si="4"/>
        <v>2.5517474862096188E-2</v>
      </c>
      <c r="F20" s="24">
        <v>5339466</v>
      </c>
      <c r="G20" s="25">
        <f t="shared" si="0"/>
        <v>2.3995013822802315E-2</v>
      </c>
      <c r="H20" s="25">
        <f t="shared" si="1"/>
        <v>1.7432577156353005E-2</v>
      </c>
      <c r="I20" s="26">
        <f t="shared" si="2"/>
        <v>2.957191555971796E-2</v>
      </c>
    </row>
    <row r="21" spans="2:9" x14ac:dyDescent="0.25">
      <c r="B21" s="23" t="s">
        <v>96</v>
      </c>
      <c r="C21" s="24" t="s">
        <v>1</v>
      </c>
      <c r="D21" s="25" t="s">
        <v>1</v>
      </c>
      <c r="E21" s="25" t="s">
        <v>1</v>
      </c>
      <c r="F21" s="24">
        <v>5005354</v>
      </c>
      <c r="G21" s="25">
        <f t="shared" si="0"/>
        <v>2.2493548684085426E-2</v>
      </c>
      <c r="H21" s="25">
        <f t="shared" si="1"/>
        <v>1.6341750242413779E-2</v>
      </c>
      <c r="I21" s="26" t="s">
        <v>1</v>
      </c>
    </row>
    <row r="22" spans="2:9" x14ac:dyDescent="0.25">
      <c r="B22" s="23" t="s">
        <v>97</v>
      </c>
      <c r="C22" s="24">
        <v>3954816</v>
      </c>
      <c r="D22" s="25">
        <f>C22/C$23</f>
        <v>2.9630809089764603E-2</v>
      </c>
      <c r="E22" s="25">
        <f>C22/C$36</f>
        <v>1.9459104044832084E-2</v>
      </c>
      <c r="F22" s="24">
        <v>68750</v>
      </c>
      <c r="G22" s="25">
        <f t="shared" si="0"/>
        <v>3.0895546489436571E-4</v>
      </c>
      <c r="H22" s="25">
        <f t="shared" si="1"/>
        <v>2.2445871544069559E-4</v>
      </c>
      <c r="I22" s="26">
        <f t="shared" si="2"/>
        <v>-0.98261613182509633</v>
      </c>
    </row>
    <row r="23" spans="2:9" s="5" customFormat="1" ht="30.75" customHeight="1" x14ac:dyDescent="0.25">
      <c r="B23" s="27" t="s">
        <v>59</v>
      </c>
      <c r="C23" s="28">
        <f>SUM(C8:C22)</f>
        <v>133469727</v>
      </c>
      <c r="D23" s="113">
        <f>SUM(D8:D22)</f>
        <v>1.0000000000000002</v>
      </c>
      <c r="E23" s="29">
        <f>SUM(E8:E22)</f>
        <v>0.65671861965976019</v>
      </c>
      <c r="F23" s="28">
        <f>SUM(F7:F22)</f>
        <v>222523981</v>
      </c>
      <c r="G23" s="113">
        <f>SUM(G7:G22)</f>
        <v>1</v>
      </c>
      <c r="H23" s="29">
        <f>SUM(H7:H22)</f>
        <v>0.72650831898196011</v>
      </c>
      <c r="I23" s="30">
        <f>(F23-C23)/C23</f>
        <v>0.66722436616656899</v>
      </c>
    </row>
    <row r="24" spans="2:9" ht="15.75" customHeight="1" x14ac:dyDescent="0.25">
      <c r="B24" s="119" t="s">
        <v>58</v>
      </c>
      <c r="C24" s="120"/>
      <c r="D24" s="120"/>
      <c r="E24" s="120"/>
      <c r="F24" s="120"/>
      <c r="G24" s="120"/>
      <c r="H24" s="120"/>
      <c r="I24" s="121"/>
    </row>
    <row r="25" spans="2:9" x14ac:dyDescent="0.25">
      <c r="B25" s="31" t="s">
        <v>36</v>
      </c>
      <c r="C25" s="32">
        <v>16400333</v>
      </c>
      <c r="D25" s="25">
        <f t="shared" ref="D25:D33" si="5">C25/C$35</f>
        <v>0.2350709573794191</v>
      </c>
      <c r="E25" s="25">
        <f t="shared" ref="E25:E33" si="6">C25/C$36</f>
        <v>8.0695482727108692E-2</v>
      </c>
      <c r="F25" s="32">
        <v>16345870</v>
      </c>
      <c r="G25" s="25">
        <f t="shared" ref="G25:G34" si="7">F25/F$35</f>
        <v>0.19513163820377427</v>
      </c>
      <c r="H25" s="25">
        <f t="shared" ref="H25:H34" si="8">F25/F$36</f>
        <v>5.336687975215422E-2</v>
      </c>
      <c r="I25" s="26">
        <f t="shared" ref="I25:I36" si="9">(F25-C25)/C25</f>
        <v>-3.3208472047488303E-3</v>
      </c>
    </row>
    <row r="26" spans="2:9" x14ac:dyDescent="0.25">
      <c r="B26" s="31" t="s">
        <v>38</v>
      </c>
      <c r="C26" s="32">
        <v>10878219</v>
      </c>
      <c r="D26" s="25">
        <f t="shared" si="5"/>
        <v>0.15592081910245281</v>
      </c>
      <c r="E26" s="25">
        <f t="shared" si="6"/>
        <v>5.352471400527084E-2</v>
      </c>
      <c r="F26" s="32">
        <v>10727465</v>
      </c>
      <c r="G26" s="25">
        <f t="shared" si="7"/>
        <v>0.12806096091695648</v>
      </c>
      <c r="H26" s="25">
        <f t="shared" si="8"/>
        <v>3.502360747396395E-2</v>
      </c>
      <c r="I26" s="26">
        <f>(F26-C26)/C26</f>
        <v>-1.3858334714533694E-2</v>
      </c>
    </row>
    <row r="27" spans="2:9" x14ac:dyDescent="0.25">
      <c r="B27" s="31" t="s">
        <v>37</v>
      </c>
      <c r="C27" s="32">
        <v>11332928</v>
      </c>
      <c r="D27" s="25">
        <f t="shared" si="5"/>
        <v>0.1624383013974183</v>
      </c>
      <c r="E27" s="25">
        <f t="shared" si="6"/>
        <v>5.5762044323829668E-2</v>
      </c>
      <c r="F27" s="32">
        <v>10488195</v>
      </c>
      <c r="G27" s="25">
        <f t="shared" si="7"/>
        <v>0.12520463408497892</v>
      </c>
      <c r="H27" s="25">
        <f t="shared" si="8"/>
        <v>3.4242425847149469E-2</v>
      </c>
      <c r="I27" s="26">
        <f t="shared" si="9"/>
        <v>-7.4537930533044944E-2</v>
      </c>
    </row>
    <row r="28" spans="2:9" x14ac:dyDescent="0.25">
      <c r="B28" s="107" t="s">
        <v>82</v>
      </c>
      <c r="C28" s="32">
        <v>7982163</v>
      </c>
      <c r="D28" s="25">
        <f t="shared" si="5"/>
        <v>0.11441076826724043</v>
      </c>
      <c r="E28" s="25">
        <f t="shared" si="6"/>
        <v>3.9275086456565612E-2</v>
      </c>
      <c r="F28" s="32">
        <v>8719794</v>
      </c>
      <c r="G28" s="25">
        <f t="shared" si="7"/>
        <v>0.10409404259421136</v>
      </c>
      <c r="H28" s="25">
        <f t="shared" si="8"/>
        <v>2.8468854693054324E-2</v>
      </c>
      <c r="I28" s="26">
        <f>(F28-C28)/C28</f>
        <v>9.2409914455517883E-2</v>
      </c>
    </row>
    <row r="29" spans="2:9" x14ac:dyDescent="0.25">
      <c r="B29" s="31" t="s">
        <v>40</v>
      </c>
      <c r="C29" s="32">
        <v>5126208</v>
      </c>
      <c r="D29" s="25">
        <f t="shared" si="5"/>
        <v>7.3475497252771471E-2</v>
      </c>
      <c r="E29" s="25">
        <f t="shared" si="6"/>
        <v>2.5222770118116893E-2</v>
      </c>
      <c r="F29" s="32">
        <v>8445099</v>
      </c>
      <c r="G29" s="25">
        <f t="shared" si="7"/>
        <v>0.10081482372385538</v>
      </c>
      <c r="H29" s="25">
        <f t="shared" si="8"/>
        <v>2.7572015611774588E-2</v>
      </c>
      <c r="I29" s="26">
        <f>(F29-C29)/C29</f>
        <v>0.64743588243005357</v>
      </c>
    </row>
    <row r="30" spans="2:9" x14ac:dyDescent="0.25">
      <c r="B30" s="31" t="s">
        <v>39</v>
      </c>
      <c r="C30" s="32">
        <v>5652614</v>
      </c>
      <c r="D30" s="25">
        <f t="shared" si="5"/>
        <v>8.1020634439331676E-2</v>
      </c>
      <c r="E30" s="25">
        <f t="shared" si="6"/>
        <v>2.7812875226375756E-2</v>
      </c>
      <c r="F30" s="32">
        <v>8360644</v>
      </c>
      <c r="G30" s="25">
        <f t="shared" si="7"/>
        <v>9.9806627616551222E-2</v>
      </c>
      <c r="H30" s="25">
        <f t="shared" si="8"/>
        <v>2.729628236359213E-2</v>
      </c>
      <c r="I30" s="26">
        <f t="shared" si="9"/>
        <v>0.47907569842908077</v>
      </c>
    </row>
    <row r="31" spans="2:9" x14ac:dyDescent="0.25">
      <c r="B31" s="31" t="s">
        <v>80</v>
      </c>
      <c r="C31" s="32">
        <v>6960790</v>
      </c>
      <c r="D31" s="25">
        <f t="shared" si="5"/>
        <v>9.977111863625493E-2</v>
      </c>
      <c r="E31" s="25">
        <f t="shared" si="6"/>
        <v>3.4249567323543423E-2</v>
      </c>
      <c r="F31" s="32">
        <v>7006173</v>
      </c>
      <c r="G31" s="25">
        <f t="shared" si="7"/>
        <v>8.3637396787632087E-2</v>
      </c>
      <c r="H31" s="25">
        <f t="shared" si="8"/>
        <v>2.2874132243422319E-2</v>
      </c>
      <c r="I31" s="26">
        <f t="shared" si="9"/>
        <v>6.5198059415669772E-3</v>
      </c>
    </row>
    <row r="32" spans="2:9" x14ac:dyDescent="0.25">
      <c r="B32" s="31" t="s">
        <v>41</v>
      </c>
      <c r="C32" s="32">
        <v>5071000</v>
      </c>
      <c r="D32" s="25">
        <f t="shared" si="5"/>
        <v>7.2684184209615393E-2</v>
      </c>
      <c r="E32" s="25">
        <f t="shared" si="6"/>
        <v>2.495112708438104E-2</v>
      </c>
      <c r="F32" s="32">
        <v>6584394</v>
      </c>
      <c r="G32" s="25">
        <f t="shared" si="7"/>
        <v>7.8602337336532227E-2</v>
      </c>
      <c r="H32" s="25">
        <f t="shared" si="8"/>
        <v>2.149708537011525E-2</v>
      </c>
      <c r="I32" s="26">
        <f>(F32-C32)/C32</f>
        <v>0.29844093867087357</v>
      </c>
    </row>
    <row r="33" spans="2:9" x14ac:dyDescent="0.25">
      <c r="B33" s="108" t="s">
        <v>83</v>
      </c>
      <c r="C33" s="32">
        <v>363330</v>
      </c>
      <c r="D33" s="25">
        <f t="shared" si="5"/>
        <v>5.2077193154958712E-3</v>
      </c>
      <c r="E33" s="25">
        <f t="shared" si="6"/>
        <v>1.7877130750479518E-3</v>
      </c>
      <c r="F33" s="32">
        <v>5130077</v>
      </c>
      <c r="G33" s="25">
        <f t="shared" si="7"/>
        <v>6.1241177687177475E-2</v>
      </c>
      <c r="H33" s="25">
        <f t="shared" si="8"/>
        <v>1.674895263319065E-2</v>
      </c>
      <c r="I33" s="26">
        <f>(F33-C33)/C33</f>
        <v>13.119607519335039</v>
      </c>
    </row>
    <row r="34" spans="2:9" x14ac:dyDescent="0.25">
      <c r="B34" s="107" t="s">
        <v>98</v>
      </c>
      <c r="C34" s="24" t="s">
        <v>1</v>
      </c>
      <c r="D34" s="25" t="s">
        <v>1</v>
      </c>
      <c r="E34" s="25" t="s">
        <v>1</v>
      </c>
      <c r="F34" s="32">
        <v>1960714</v>
      </c>
      <c r="G34" s="25">
        <f t="shared" si="7"/>
        <v>2.3406361048330562E-2</v>
      </c>
      <c r="H34" s="25">
        <f t="shared" si="8"/>
        <v>6.4014450296230978E-3</v>
      </c>
      <c r="I34" s="26" t="s">
        <v>1</v>
      </c>
    </row>
    <row r="35" spans="2:9" s="5" customFormat="1" ht="30.75" customHeight="1" x14ac:dyDescent="0.25">
      <c r="B35" s="27" t="s">
        <v>60</v>
      </c>
      <c r="C35" s="33">
        <f t="shared" ref="C35:H35" si="10">SUM(C25:C34)</f>
        <v>69767585</v>
      </c>
      <c r="D35" s="113">
        <f t="shared" si="10"/>
        <v>1</v>
      </c>
      <c r="E35" s="29">
        <f t="shared" si="10"/>
        <v>0.34328138034023981</v>
      </c>
      <c r="F35" s="33">
        <f t="shared" si="10"/>
        <v>83768425</v>
      </c>
      <c r="G35" s="113">
        <f t="shared" si="10"/>
        <v>1</v>
      </c>
      <c r="H35" s="29">
        <f t="shared" si="10"/>
        <v>0.27349168101804</v>
      </c>
      <c r="I35" s="30">
        <f t="shared" si="9"/>
        <v>0.2006782949416982</v>
      </c>
    </row>
    <row r="36" spans="2:9" ht="30.75" customHeight="1" thickBot="1" x14ac:dyDescent="0.3">
      <c r="B36" s="34" t="s">
        <v>61</v>
      </c>
      <c r="C36" s="35">
        <f>C23+C35</f>
        <v>203237312</v>
      </c>
      <c r="D36" s="36"/>
      <c r="E36" s="114">
        <f>E23+E35</f>
        <v>1</v>
      </c>
      <c r="F36" s="35">
        <f>F23+F35</f>
        <v>306292406</v>
      </c>
      <c r="G36" s="36"/>
      <c r="H36" s="114">
        <f>H23+H35</f>
        <v>1</v>
      </c>
      <c r="I36" s="37">
        <f t="shared" si="9"/>
        <v>0.50706778684417952</v>
      </c>
    </row>
    <row r="37" spans="2:9" x14ac:dyDescent="0.25">
      <c r="D37" s="12"/>
      <c r="E37" s="4"/>
      <c r="F37" s="4"/>
      <c r="G37" s="12"/>
    </row>
    <row r="38" spans="2:9" x14ac:dyDescent="0.25">
      <c r="B38" s="115" t="s">
        <v>88</v>
      </c>
    </row>
    <row r="39" spans="2:9" x14ac:dyDescent="0.25">
      <c r="B39"/>
    </row>
    <row r="40" spans="2:9" x14ac:dyDescent="0.25">
      <c r="B40" s="115" t="s">
        <v>87</v>
      </c>
    </row>
    <row r="42" spans="2:9" x14ac:dyDescent="0.25">
      <c r="B42" s="115" t="s">
        <v>89</v>
      </c>
    </row>
    <row r="43" spans="2:9" x14ac:dyDescent="0.25">
      <c r="B43"/>
    </row>
    <row r="44" spans="2:9" x14ac:dyDescent="0.25">
      <c r="B44" s="115" t="s">
        <v>92</v>
      </c>
    </row>
    <row r="45" spans="2:9" x14ac:dyDescent="0.25">
      <c r="B45"/>
    </row>
    <row r="46" spans="2:9" x14ac:dyDescent="0.25">
      <c r="B46" s="115" t="s">
        <v>91</v>
      </c>
    </row>
  </sheetData>
  <sortState ref="B2:F38">
    <sortCondition descending="1" ref="F25:F35"/>
  </sortState>
  <mergeCells count="7">
    <mergeCell ref="B2:I2"/>
    <mergeCell ref="B6:I6"/>
    <mergeCell ref="B24:I24"/>
    <mergeCell ref="I4:I5"/>
    <mergeCell ref="C4:E4"/>
    <mergeCell ref="F4:H4"/>
    <mergeCell ref="B4:B5"/>
  </mergeCells>
  <phoneticPr fontId="3" type="noConversion"/>
  <pageMargins left="0.39370078740157483" right="0.39370078740157483" top="0.39370078740157483" bottom="0.39370078740157483" header="0.19685039370078741" footer="0.19685039370078741"/>
  <pageSetup paperSize="9" scale="63" orientation="landscape" horizontalDpi="200" verticalDpi="200" r:id="rId1"/>
  <headerFooter>
    <oddHeader>&amp;LAgencija za osiguranje u BiH&amp;CStatistika tržišta osiguranja&amp;RGodišnje izvješće</oddHeader>
    <oddFooter>&amp;CU izvješće su uključeni podatci zaključno s 31.12.2007. godine.</oddFooter>
  </headerFooter>
  <ignoredErrors>
    <ignoredError sqref="F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8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140625" style="1" customWidth="1"/>
    <col min="2" max="2" width="37.140625" style="1" customWidth="1"/>
    <col min="3" max="3" width="14.5703125" style="1" customWidth="1"/>
    <col min="4" max="4" width="18.7109375" style="1" customWidth="1"/>
    <col min="5" max="5" width="14.140625" style="1" customWidth="1"/>
    <col min="6" max="6" width="14.42578125" style="1" customWidth="1"/>
    <col min="7" max="7" width="18.140625" style="1" customWidth="1"/>
    <col min="8" max="8" width="15.5703125" style="1" customWidth="1"/>
    <col min="9" max="9" width="19.5703125" style="1" customWidth="1"/>
    <col min="10" max="10" width="13.5703125" style="1" customWidth="1"/>
    <col min="11" max="11" width="9.28515625" style="1" customWidth="1"/>
    <col min="12" max="16384" width="10.28515625" style="1"/>
  </cols>
  <sheetData>
    <row r="2" spans="2:12" x14ac:dyDescent="0.25">
      <c r="B2" s="116" t="s">
        <v>70</v>
      </c>
      <c r="C2" s="117"/>
      <c r="D2" s="117"/>
      <c r="E2" s="117"/>
      <c r="F2" s="117"/>
      <c r="G2" s="117"/>
      <c r="H2" s="117"/>
      <c r="I2" s="118"/>
    </row>
    <row r="3" spans="2:12" ht="16.5" thickBot="1" x14ac:dyDescent="0.3">
      <c r="B3" s="2"/>
    </row>
    <row r="4" spans="2:12" ht="17.25" customHeight="1" x14ac:dyDescent="0.25">
      <c r="B4" s="132" t="s">
        <v>76</v>
      </c>
      <c r="C4" s="136" t="s">
        <v>55</v>
      </c>
      <c r="D4" s="137"/>
      <c r="E4" s="138"/>
      <c r="F4" s="136" t="s">
        <v>56</v>
      </c>
      <c r="G4" s="137"/>
      <c r="H4" s="138"/>
      <c r="I4" s="134" t="s">
        <v>62</v>
      </c>
      <c r="J4" s="3"/>
      <c r="K4" s="3"/>
      <c r="L4" s="4"/>
    </row>
    <row r="5" spans="2:12" ht="92.25" customHeight="1" x14ac:dyDescent="0.25">
      <c r="B5" s="133"/>
      <c r="C5" s="103" t="s">
        <v>69</v>
      </c>
      <c r="D5" s="103" t="s">
        <v>63</v>
      </c>
      <c r="E5" s="103" t="s">
        <v>64</v>
      </c>
      <c r="F5" s="103" t="s">
        <v>69</v>
      </c>
      <c r="G5" s="103" t="s">
        <v>63</v>
      </c>
      <c r="H5" s="103" t="s">
        <v>64</v>
      </c>
      <c r="I5" s="135"/>
      <c r="J5" s="4"/>
      <c r="K5" s="4"/>
      <c r="L5" s="4"/>
    </row>
    <row r="6" spans="2:12" ht="15.75" customHeight="1" x14ac:dyDescent="0.25">
      <c r="B6" s="129" t="s">
        <v>53</v>
      </c>
      <c r="C6" s="130"/>
      <c r="D6" s="130"/>
      <c r="E6" s="130"/>
      <c r="F6" s="130"/>
      <c r="G6" s="130"/>
      <c r="H6" s="130"/>
      <c r="I6" s="131"/>
      <c r="J6" s="4"/>
      <c r="K6" s="4"/>
      <c r="L6" s="4"/>
    </row>
    <row r="7" spans="2:12" x14ac:dyDescent="0.25">
      <c r="B7" s="106" t="s">
        <v>25</v>
      </c>
      <c r="C7" s="24">
        <v>65955185</v>
      </c>
      <c r="D7" s="25">
        <f>C7/C$25</f>
        <v>0.26468196960379198</v>
      </c>
      <c r="E7" s="25">
        <f>C7/C$38</f>
        <v>0.19559895141699557</v>
      </c>
      <c r="F7" s="24">
        <v>57552798</v>
      </c>
      <c r="G7" s="25">
        <f t="shared" ref="G7:G22" si="0">F7/F$25</f>
        <v>0.18639838324315761</v>
      </c>
      <c r="H7" s="25">
        <f t="shared" ref="H7:H22" si="1">F7/F$38</f>
        <v>0.13476258619782144</v>
      </c>
      <c r="I7" s="26">
        <f>(F7-C7)/C7</f>
        <v>-0.12739539734442409</v>
      </c>
      <c r="J7" s="4"/>
      <c r="K7" s="4"/>
      <c r="L7" s="4"/>
    </row>
    <row r="8" spans="2:12" x14ac:dyDescent="0.25">
      <c r="B8" s="106" t="s">
        <v>27</v>
      </c>
      <c r="C8" s="24">
        <v>39919316</v>
      </c>
      <c r="D8" s="25">
        <f>C8/C$25</f>
        <v>0.16019852243786695</v>
      </c>
      <c r="E8" s="25">
        <f>C8/C$38</f>
        <v>0.11838608823375592</v>
      </c>
      <c r="F8" s="24">
        <v>37022426</v>
      </c>
      <c r="G8" s="25">
        <f t="shared" si="0"/>
        <v>0.11990590535910074</v>
      </c>
      <c r="H8" s="25">
        <f t="shared" si="1"/>
        <v>8.6689753555986376E-2</v>
      </c>
      <c r="I8" s="26">
        <f>(F8-C8)/C8</f>
        <v>-7.2568628179901673E-2</v>
      </c>
      <c r="J8" s="4"/>
      <c r="K8" s="4"/>
      <c r="L8" s="4"/>
    </row>
    <row r="9" spans="2:12" x14ac:dyDescent="0.25">
      <c r="B9" s="106" t="s">
        <v>94</v>
      </c>
      <c r="C9" s="24" t="s">
        <v>1</v>
      </c>
      <c r="D9" s="25" t="s">
        <v>1</v>
      </c>
      <c r="E9" s="25" t="s">
        <v>1</v>
      </c>
      <c r="F9" s="24">
        <v>34371744</v>
      </c>
      <c r="G9" s="25">
        <f t="shared" si="0"/>
        <v>0.11132104317235285</v>
      </c>
      <c r="H9" s="25">
        <f t="shared" si="1"/>
        <v>8.0483056854498233E-2</v>
      </c>
      <c r="I9" s="26" t="s">
        <v>1</v>
      </c>
      <c r="J9" s="4"/>
      <c r="K9" s="4"/>
      <c r="L9" s="4"/>
    </row>
    <row r="10" spans="2:12" x14ac:dyDescent="0.25">
      <c r="B10" s="106" t="s">
        <v>29</v>
      </c>
      <c r="C10" s="24">
        <v>22802339</v>
      </c>
      <c r="D10" s="25">
        <f t="shared" ref="D10:D21" si="2">C10/C$25</f>
        <v>9.150710437842545E-2</v>
      </c>
      <c r="E10" s="25">
        <f t="shared" ref="E10:E21" si="3">C10/C$38</f>
        <v>6.7623396071967101E-2</v>
      </c>
      <c r="F10" s="24">
        <v>26806992</v>
      </c>
      <c r="G10" s="25">
        <f t="shared" si="0"/>
        <v>8.6820800066267148E-2</v>
      </c>
      <c r="H10" s="25">
        <f t="shared" si="1"/>
        <v>6.2769833885475204E-2</v>
      </c>
      <c r="I10" s="26">
        <f t="shared" ref="I10:I19" si="4">(F10-C10)/C10</f>
        <v>0.17562465850542788</v>
      </c>
      <c r="J10" s="4"/>
      <c r="K10" s="4"/>
      <c r="L10" s="4"/>
    </row>
    <row r="11" spans="2:12" x14ac:dyDescent="0.25">
      <c r="B11" s="106" t="s">
        <v>81</v>
      </c>
      <c r="C11" s="24">
        <v>32219743</v>
      </c>
      <c r="D11" s="25">
        <f t="shared" si="2"/>
        <v>0.12929969095482013</v>
      </c>
      <c r="E11" s="25">
        <f t="shared" si="3"/>
        <v>9.5551971323029172E-2</v>
      </c>
      <c r="F11" s="24">
        <v>25102190</v>
      </c>
      <c r="G11" s="25">
        <f t="shared" si="0"/>
        <v>8.1299394546596307E-2</v>
      </c>
      <c r="H11" s="25">
        <f t="shared" si="1"/>
        <v>5.8777959737580293E-2</v>
      </c>
      <c r="I11" s="26">
        <f>(F11-C11)/C11</f>
        <v>-0.22090657271847264</v>
      </c>
      <c r="J11" s="4"/>
      <c r="K11" s="4"/>
      <c r="L11" s="4"/>
    </row>
    <row r="12" spans="2:12" x14ac:dyDescent="0.25">
      <c r="B12" s="106" t="s">
        <v>95</v>
      </c>
      <c r="C12" s="24">
        <v>23627946</v>
      </c>
      <c r="D12" s="25">
        <f t="shared" si="2"/>
        <v>9.4820312989373587E-2</v>
      </c>
      <c r="E12" s="25">
        <f t="shared" si="3"/>
        <v>7.0071844415831683E-2</v>
      </c>
      <c r="F12" s="24">
        <v>23289438</v>
      </c>
      <c r="G12" s="25">
        <f t="shared" si="0"/>
        <v>7.5428367354820142E-2</v>
      </c>
      <c r="H12" s="25">
        <f t="shared" si="1"/>
        <v>5.4533315582221013E-2</v>
      </c>
      <c r="I12" s="26">
        <f t="shared" si="4"/>
        <v>-1.4326594448793814E-2</v>
      </c>
      <c r="J12" s="4"/>
      <c r="K12" s="4"/>
      <c r="L12" s="4"/>
    </row>
    <row r="13" spans="2:12" x14ac:dyDescent="0.25">
      <c r="B13" s="106" t="s">
        <v>26</v>
      </c>
      <c r="C13" s="24">
        <v>50682548</v>
      </c>
      <c r="D13" s="25">
        <f t="shared" si="2"/>
        <v>0.20339199456689763</v>
      </c>
      <c r="E13" s="25">
        <f t="shared" si="3"/>
        <v>0.15030589701084981</v>
      </c>
      <c r="F13" s="24">
        <v>18889901</v>
      </c>
      <c r="G13" s="25">
        <f t="shared" si="0"/>
        <v>6.1179423562053512E-2</v>
      </c>
      <c r="H13" s="25">
        <f t="shared" si="1"/>
        <v>4.4231592559249917E-2</v>
      </c>
      <c r="I13" s="26">
        <f t="shared" si="4"/>
        <v>-0.62728983160041596</v>
      </c>
      <c r="J13" s="4"/>
      <c r="K13" s="4"/>
      <c r="L13" s="4"/>
    </row>
    <row r="14" spans="2:12" x14ac:dyDescent="0.25">
      <c r="B14" s="106" t="s">
        <v>31</v>
      </c>
      <c r="C14" s="24">
        <v>17592558</v>
      </c>
      <c r="D14" s="25">
        <f t="shared" si="2"/>
        <v>7.0599952100944718E-2</v>
      </c>
      <c r="E14" s="25">
        <f t="shared" si="3"/>
        <v>5.2173091433867967E-2</v>
      </c>
      <c r="F14" s="24">
        <v>18678728</v>
      </c>
      <c r="G14" s="25">
        <f t="shared" si="0"/>
        <v>6.0495489728209194E-2</v>
      </c>
      <c r="H14" s="25">
        <f t="shared" si="1"/>
        <v>4.3737121037376168E-2</v>
      </c>
      <c r="I14" s="26">
        <f t="shared" si="4"/>
        <v>6.1740310874632331E-2</v>
      </c>
      <c r="J14" s="4"/>
      <c r="K14" s="4"/>
      <c r="L14" s="4"/>
    </row>
    <row r="15" spans="2:12" x14ac:dyDescent="0.25">
      <c r="B15" s="106" t="s">
        <v>28</v>
      </c>
      <c r="C15" s="24">
        <v>15081615</v>
      </c>
      <c r="D15" s="25">
        <f t="shared" si="2"/>
        <v>6.0523392709854316E-2</v>
      </c>
      <c r="E15" s="25">
        <f t="shared" si="3"/>
        <v>4.4726553032560394E-2</v>
      </c>
      <c r="F15" s="24">
        <v>16471635</v>
      </c>
      <c r="G15" s="25">
        <f t="shared" si="0"/>
        <v>5.3347295701790351E-2</v>
      </c>
      <c r="H15" s="25">
        <f t="shared" si="1"/>
        <v>3.8569108864291053E-2</v>
      </c>
      <c r="I15" s="26">
        <f>(F15-C15)/C15</f>
        <v>9.2166521954048022E-2</v>
      </c>
      <c r="J15" s="4"/>
      <c r="K15" s="4"/>
      <c r="L15" s="4"/>
    </row>
    <row r="16" spans="2:12" x14ac:dyDescent="0.25">
      <c r="B16" s="23" t="s">
        <v>34</v>
      </c>
      <c r="C16" s="24">
        <v>13966220</v>
      </c>
      <c r="D16" s="25">
        <f t="shared" si="2"/>
        <v>5.604724810520767E-2</v>
      </c>
      <c r="E16" s="25">
        <f t="shared" si="3"/>
        <v>4.1418699489040506E-2</v>
      </c>
      <c r="F16" s="24">
        <v>12912139</v>
      </c>
      <c r="G16" s="25">
        <f t="shared" si="0"/>
        <v>4.1819023878055799E-2</v>
      </c>
      <c r="H16" s="25">
        <f t="shared" si="1"/>
        <v>3.02343813933382E-2</v>
      </c>
      <c r="I16" s="26">
        <f>(F16-C16)/C16</f>
        <v>-7.547360703182393E-2</v>
      </c>
      <c r="J16" s="4"/>
      <c r="K16" s="4"/>
      <c r="L16" s="4"/>
    </row>
    <row r="17" spans="2:12" x14ac:dyDescent="0.25">
      <c r="B17" s="23" t="s">
        <v>30</v>
      </c>
      <c r="C17" s="24">
        <v>7350660</v>
      </c>
      <c r="D17" s="25">
        <f t="shared" si="2"/>
        <v>2.9498623446933086E-2</v>
      </c>
      <c r="E17" s="25">
        <f t="shared" si="3"/>
        <v>2.1799368589790973E-2</v>
      </c>
      <c r="F17" s="24">
        <v>10408059</v>
      </c>
      <c r="G17" s="25">
        <f t="shared" si="0"/>
        <v>3.3708967030575916E-2</v>
      </c>
      <c r="H17" s="25">
        <f t="shared" si="1"/>
        <v>2.4370960177114435E-2</v>
      </c>
      <c r="I17" s="26">
        <f t="shared" si="4"/>
        <v>0.41593530376864118</v>
      </c>
      <c r="J17" s="4"/>
      <c r="K17" s="4"/>
      <c r="L17" s="4"/>
    </row>
    <row r="18" spans="2:12" x14ac:dyDescent="0.25">
      <c r="B18" s="23" t="s">
        <v>35</v>
      </c>
      <c r="C18" s="24">
        <v>10810902</v>
      </c>
      <c r="D18" s="25">
        <f t="shared" si="2"/>
        <v>4.3384774594348779E-2</v>
      </c>
      <c r="E18" s="25">
        <f t="shared" si="3"/>
        <v>3.2061180558767298E-2</v>
      </c>
      <c r="F18" s="24">
        <v>9832460</v>
      </c>
      <c r="G18" s="25">
        <f t="shared" si="0"/>
        <v>3.1844753183034077E-2</v>
      </c>
      <c r="H18" s="25">
        <f t="shared" si="1"/>
        <v>2.3023168018462482E-2</v>
      </c>
      <c r="I18" s="26">
        <f>(F18-C18)/C18</f>
        <v>-9.0505121589299395E-2</v>
      </c>
      <c r="J18" s="4"/>
      <c r="K18" s="4"/>
      <c r="L18" s="4"/>
    </row>
    <row r="19" spans="2:12" x14ac:dyDescent="0.25">
      <c r="B19" s="23" t="s">
        <v>32</v>
      </c>
      <c r="C19" s="24">
        <v>9256708</v>
      </c>
      <c r="D19" s="25">
        <f t="shared" si="2"/>
        <v>3.714770424019246E-2</v>
      </c>
      <c r="E19" s="25">
        <f t="shared" si="3"/>
        <v>2.7452009699818359E-2</v>
      </c>
      <c r="F19" s="24">
        <v>9540976</v>
      </c>
      <c r="G19" s="25">
        <f t="shared" si="0"/>
        <v>3.0900713132344475E-2</v>
      </c>
      <c r="H19" s="25">
        <f t="shared" si="1"/>
        <v>2.2340644508914157E-2</v>
      </c>
      <c r="I19" s="26">
        <f t="shared" si="4"/>
        <v>3.0709405546766735E-2</v>
      </c>
      <c r="J19" s="4"/>
      <c r="K19" s="4"/>
      <c r="L19" s="4"/>
    </row>
    <row r="20" spans="2:12" x14ac:dyDescent="0.25">
      <c r="B20" s="23" t="s">
        <v>33</v>
      </c>
      <c r="C20" s="24">
        <v>7395189</v>
      </c>
      <c r="D20" s="25">
        <f t="shared" si="2"/>
        <v>2.9677320897701927E-2</v>
      </c>
      <c r="E20" s="25">
        <f t="shared" si="3"/>
        <v>2.1931425314484377E-2</v>
      </c>
      <c r="F20" s="24">
        <v>6636196</v>
      </c>
      <c r="G20" s="25">
        <f t="shared" si="0"/>
        <v>2.1492894320875755E-2</v>
      </c>
      <c r="H20" s="25">
        <f t="shared" si="1"/>
        <v>1.5538965377072333E-2</v>
      </c>
      <c r="I20" s="26">
        <f>(F20-C20)/C20</f>
        <v>-0.10263334716665118</v>
      </c>
      <c r="J20" s="4"/>
      <c r="K20" s="4"/>
      <c r="L20" s="4"/>
    </row>
    <row r="21" spans="2:12" x14ac:dyDescent="0.25">
      <c r="B21" s="23" t="s">
        <v>99</v>
      </c>
      <c r="C21" s="24">
        <v>2348524</v>
      </c>
      <c r="D21" s="25">
        <f t="shared" si="2"/>
        <v>9.4247625562990378E-3</v>
      </c>
      <c r="E21" s="25">
        <f t="shared" si="3"/>
        <v>6.9648630623604215E-3</v>
      </c>
      <c r="F21" s="24">
        <v>1006427</v>
      </c>
      <c r="G21" s="25">
        <f t="shared" si="0"/>
        <v>3.2595524834824084E-3</v>
      </c>
      <c r="H21" s="25">
        <f t="shared" si="1"/>
        <v>2.356596204746029E-3</v>
      </c>
      <c r="I21" s="26">
        <f>(F21-C21)/C21</f>
        <v>-0.57146403443183891</v>
      </c>
      <c r="J21" s="4"/>
      <c r="K21" s="4"/>
      <c r="L21" s="4"/>
    </row>
    <row r="22" spans="2:12" x14ac:dyDescent="0.25">
      <c r="B22" s="23" t="s">
        <v>100</v>
      </c>
      <c r="C22" s="24" t="s">
        <v>1</v>
      </c>
      <c r="D22" s="25" t="s">
        <v>1</v>
      </c>
      <c r="E22" s="25" t="s">
        <v>1</v>
      </c>
      <c r="F22" s="24">
        <v>240215</v>
      </c>
      <c r="G22" s="25">
        <f t="shared" si="0"/>
        <v>7.7799323728370434E-4</v>
      </c>
      <c r="H22" s="25">
        <f t="shared" si="1"/>
        <v>5.6247473221909523E-4</v>
      </c>
      <c r="I22" s="26" t="s">
        <v>1</v>
      </c>
      <c r="J22" s="4"/>
      <c r="K22" s="4"/>
      <c r="L22" s="4"/>
    </row>
    <row r="23" spans="2:12" x14ac:dyDescent="0.25">
      <c r="B23" s="23" t="s">
        <v>43</v>
      </c>
      <c r="C23" s="24">
        <v>17937312</v>
      </c>
      <c r="D23" s="25">
        <f>C23/C$25</f>
        <v>7.1983469829668925E-2</v>
      </c>
      <c r="E23" s="25">
        <f>C23/C$38</f>
        <v>5.3195505682221832E-2</v>
      </c>
      <c r="F23" s="24"/>
      <c r="G23" s="25"/>
      <c r="H23" s="25"/>
      <c r="I23" s="26"/>
      <c r="J23" s="4"/>
      <c r="K23" s="4"/>
      <c r="L23" s="4"/>
    </row>
    <row r="24" spans="2:12" x14ac:dyDescent="0.25">
      <c r="B24" s="23" t="s">
        <v>42</v>
      </c>
      <c r="C24" s="24">
        <v>18114279</v>
      </c>
      <c r="D24" s="25">
        <f>C24/C$25</f>
        <v>7.269364862933228E-2</v>
      </c>
      <c r="E24" s="25">
        <f>C24/C$38</f>
        <v>5.3720325067315076E-2</v>
      </c>
      <c r="F24" s="24"/>
      <c r="G24" s="25"/>
      <c r="H24" s="25"/>
      <c r="I24" s="26"/>
      <c r="J24" s="4"/>
      <c r="K24" s="4"/>
      <c r="L24" s="4"/>
    </row>
    <row r="25" spans="2:12" s="5" customFormat="1" ht="30.75" customHeight="1" x14ac:dyDescent="0.25">
      <c r="B25" s="104" t="s">
        <v>59</v>
      </c>
      <c r="C25" s="28">
        <f>SUM(C9:C24)</f>
        <v>249186543</v>
      </c>
      <c r="D25" s="113">
        <f>SUM(D9:D24)</f>
        <v>1</v>
      </c>
      <c r="E25" s="29">
        <f>C25/C$38</f>
        <v>0.73899613075190496</v>
      </c>
      <c r="F25" s="28">
        <f>SUM(F7:F24)</f>
        <v>308762324</v>
      </c>
      <c r="G25" s="113">
        <f>SUM(G7:G24)</f>
        <v>0.99999999999999989</v>
      </c>
      <c r="H25" s="29">
        <f>F25/F$38</f>
        <v>0.7229815186863664</v>
      </c>
      <c r="I25" s="30">
        <f>(F25-C25)/C25</f>
        <v>0.23908105262329515</v>
      </c>
      <c r="J25" s="6"/>
      <c r="K25" s="6"/>
      <c r="L25" s="6"/>
    </row>
    <row r="26" spans="2:12" ht="15.75" customHeight="1" x14ac:dyDescent="0.25">
      <c r="B26" s="129" t="s">
        <v>58</v>
      </c>
      <c r="C26" s="130"/>
      <c r="D26" s="130"/>
      <c r="E26" s="130"/>
      <c r="F26" s="130"/>
      <c r="G26" s="130"/>
      <c r="H26" s="130"/>
      <c r="I26" s="131"/>
      <c r="J26" s="7"/>
      <c r="K26" s="7"/>
      <c r="L26" s="4"/>
    </row>
    <row r="27" spans="2:12" x14ac:dyDescent="0.25">
      <c r="B27" s="107" t="s">
        <v>36</v>
      </c>
      <c r="C27" s="24">
        <v>19182015</v>
      </c>
      <c r="D27" s="25">
        <f t="shared" ref="D27:D35" si="5">C27/C$37</f>
        <v>0.21795400817243946</v>
      </c>
      <c r="E27" s="25">
        <f t="shared" ref="E27:E35" si="6">C27/C$38</f>
        <v>5.6886839451137629E-2</v>
      </c>
      <c r="F27" s="24">
        <v>26786952</v>
      </c>
      <c r="G27" s="25">
        <f t="shared" ref="G27:G36" si="7">F27/F$37</f>
        <v>0.22642138887096688</v>
      </c>
      <c r="H27" s="25">
        <f t="shared" ref="H27:H36" si="8">F27/F$38</f>
        <v>6.2722909281958894E-2</v>
      </c>
      <c r="I27" s="26">
        <f>(F27-C27)/C27</f>
        <v>0.39646184199105255</v>
      </c>
    </row>
    <row r="28" spans="2:12" x14ac:dyDescent="0.25">
      <c r="B28" s="107" t="s">
        <v>82</v>
      </c>
      <c r="C28" s="24">
        <v>20848187</v>
      </c>
      <c r="D28" s="25">
        <f t="shared" si="5"/>
        <v>0.2368857453077034</v>
      </c>
      <c r="E28" s="25">
        <f t="shared" si="6"/>
        <v>6.1828096095029358E-2</v>
      </c>
      <c r="F28" s="24">
        <v>20699353</v>
      </c>
      <c r="G28" s="25">
        <f t="shared" si="7"/>
        <v>0.17496489540842178</v>
      </c>
      <c r="H28" s="25">
        <f t="shared" si="8"/>
        <v>4.8468509609239742E-2</v>
      </c>
      <c r="I28" s="26">
        <f t="shared" ref="I28:I38" si="9">(F28-C28)/C28</f>
        <v>-7.1389421056133086E-3</v>
      </c>
      <c r="J28" s="8" t="s">
        <v>0</v>
      </c>
      <c r="K28" s="9" t="s">
        <v>0</v>
      </c>
    </row>
    <row r="29" spans="2:12" x14ac:dyDescent="0.25">
      <c r="B29" s="107" t="s">
        <v>38</v>
      </c>
      <c r="C29" s="24">
        <v>17062616</v>
      </c>
      <c r="D29" s="25">
        <f t="shared" si="5"/>
        <v>0.19387251793449209</v>
      </c>
      <c r="E29" s="25">
        <f t="shared" si="6"/>
        <v>5.0601477321773135E-2</v>
      </c>
      <c r="F29" s="24">
        <v>17593844</v>
      </c>
      <c r="G29" s="25">
        <f t="shared" si="7"/>
        <v>0.14871503835371516</v>
      </c>
      <c r="H29" s="25">
        <f t="shared" si="8"/>
        <v>4.1196814073244943E-2</v>
      </c>
      <c r="I29" s="26">
        <f t="shared" si="9"/>
        <v>3.1134030092454756E-2</v>
      </c>
    </row>
    <row r="30" spans="2:12" x14ac:dyDescent="0.25">
      <c r="B30" s="107" t="s">
        <v>39</v>
      </c>
      <c r="C30" s="24">
        <v>12168394</v>
      </c>
      <c r="D30" s="25">
        <f t="shared" si="5"/>
        <v>0.138262338201772</v>
      </c>
      <c r="E30" s="25">
        <f t="shared" si="6"/>
        <v>3.6087005241951194E-2</v>
      </c>
      <c r="F30" s="24">
        <v>13234686</v>
      </c>
      <c r="G30" s="25">
        <f t="shared" si="7"/>
        <v>0.11186849423522098</v>
      </c>
      <c r="H30" s="25">
        <f t="shared" si="8"/>
        <v>3.0989640379883887E-2</v>
      </c>
      <c r="I30" s="26">
        <f>(F30-C30)/C30</f>
        <v>8.7627997581274902E-2</v>
      </c>
    </row>
    <row r="31" spans="2:12" x14ac:dyDescent="0.25">
      <c r="B31" s="107" t="s">
        <v>37</v>
      </c>
      <c r="C31" s="24">
        <v>10663807</v>
      </c>
      <c r="D31" s="25">
        <f t="shared" si="5"/>
        <v>0.12116659683705372</v>
      </c>
      <c r="E31" s="25">
        <f t="shared" si="6"/>
        <v>3.1624950598095017E-2</v>
      </c>
      <c r="F31" s="24">
        <v>12706855</v>
      </c>
      <c r="G31" s="25">
        <f t="shared" si="7"/>
        <v>0.10740691054667174</v>
      </c>
      <c r="H31" s="25">
        <f t="shared" si="8"/>
        <v>2.9753699242228298E-2</v>
      </c>
      <c r="I31" s="26">
        <f t="shared" si="9"/>
        <v>0.19158711330765832</v>
      </c>
    </row>
    <row r="32" spans="2:12" x14ac:dyDescent="0.25">
      <c r="B32" s="107" t="s">
        <v>40</v>
      </c>
      <c r="C32" s="24">
        <v>8460323</v>
      </c>
      <c r="D32" s="25">
        <f t="shared" si="5"/>
        <v>9.6129697963612135E-2</v>
      </c>
      <c r="E32" s="25">
        <f t="shared" si="6"/>
        <v>2.5090223118153492E-2</v>
      </c>
      <c r="F32" s="24">
        <v>8031987</v>
      </c>
      <c r="G32" s="25">
        <f t="shared" si="7"/>
        <v>6.7891772529160857E-2</v>
      </c>
      <c r="H32" s="25">
        <f t="shared" si="8"/>
        <v>1.8807275719718811E-2</v>
      </c>
      <c r="I32" s="26">
        <f>(F32-C32)/C32</f>
        <v>-5.0628799869697649E-2</v>
      </c>
    </row>
    <row r="33" spans="2:9" x14ac:dyDescent="0.25">
      <c r="B33" s="109" t="s">
        <v>83</v>
      </c>
      <c r="C33" s="24">
        <v>9859883</v>
      </c>
      <c r="D33" s="25">
        <f t="shared" si="5"/>
        <v>0.11203207900532332</v>
      </c>
      <c r="E33" s="25">
        <f t="shared" si="6"/>
        <v>2.924080610029766E-2</v>
      </c>
      <c r="F33" s="24">
        <v>7678612</v>
      </c>
      <c r="G33" s="25">
        <f t="shared" si="7"/>
        <v>6.4904808641209816E-2</v>
      </c>
      <c r="H33" s="25">
        <f t="shared" si="8"/>
        <v>1.7979831519739947E-2</v>
      </c>
      <c r="I33" s="26">
        <f t="shared" si="9"/>
        <v>-0.22122686445670806</v>
      </c>
    </row>
    <row r="34" spans="2:9" x14ac:dyDescent="0.25">
      <c r="B34" s="107" t="s">
        <v>80</v>
      </c>
      <c r="C34" s="24">
        <v>5318252</v>
      </c>
      <c r="D34" s="25">
        <f t="shared" si="5"/>
        <v>6.0428184414989379E-2</v>
      </c>
      <c r="E34" s="25">
        <f t="shared" si="6"/>
        <v>1.5771989943949662E-2</v>
      </c>
      <c r="F34" s="24">
        <v>6196389</v>
      </c>
      <c r="G34" s="25">
        <f t="shared" si="7"/>
        <v>5.2376059932641141E-2</v>
      </c>
      <c r="H34" s="25">
        <f t="shared" si="8"/>
        <v>1.4509136579732103E-2</v>
      </c>
      <c r="I34" s="26">
        <f t="shared" si="9"/>
        <v>0.16511759878997836</v>
      </c>
    </row>
    <row r="35" spans="2:9" x14ac:dyDescent="0.25">
      <c r="B35" s="107" t="s">
        <v>41</v>
      </c>
      <c r="C35" s="24">
        <v>3628000</v>
      </c>
      <c r="D35" s="25">
        <f t="shared" si="5"/>
        <v>4.1222840335053974E-2</v>
      </c>
      <c r="E35" s="25">
        <f t="shared" si="6"/>
        <v>1.0759320828845526E-2</v>
      </c>
      <c r="F35" s="24">
        <v>5368873</v>
      </c>
      <c r="G35" s="25">
        <f t="shared" si="7"/>
        <v>4.538133645559355E-2</v>
      </c>
      <c r="H35" s="25">
        <f t="shared" si="8"/>
        <v>1.2571468904911559E-2</v>
      </c>
      <c r="I35" s="26">
        <f t="shared" si="9"/>
        <v>0.47984371554575522</v>
      </c>
    </row>
    <row r="36" spans="2:9" x14ac:dyDescent="0.25">
      <c r="B36" s="107" t="s">
        <v>98</v>
      </c>
      <c r="C36" s="24" t="s">
        <v>1</v>
      </c>
      <c r="D36" s="25" t="s">
        <v>1</v>
      </c>
      <c r="E36" s="25" t="s">
        <v>1</v>
      </c>
      <c r="F36" s="24">
        <v>8198</v>
      </c>
      <c r="G36" s="25">
        <f t="shared" si="7"/>
        <v>6.9295026398083162E-5</v>
      </c>
      <c r="H36" s="25">
        <f t="shared" si="8"/>
        <v>1.9196002975385143E-5</v>
      </c>
      <c r="I36" s="26" t="s">
        <v>1</v>
      </c>
    </row>
    <row r="37" spans="2:9" s="5" customFormat="1" ht="30.75" customHeight="1" x14ac:dyDescent="0.25">
      <c r="B37" s="104" t="s">
        <v>60</v>
      </c>
      <c r="C37" s="28">
        <f>SUM(C28:C36)</f>
        <v>88009462</v>
      </c>
      <c r="D37" s="113">
        <f>SUM(D28:D36)</f>
        <v>1.0000000000000002</v>
      </c>
      <c r="E37" s="29">
        <f>C37/C$38</f>
        <v>0.26100386924809504</v>
      </c>
      <c r="F37" s="28">
        <f>SUM(F27:F36)</f>
        <v>118305749</v>
      </c>
      <c r="G37" s="113">
        <f>SUM(G27:G36)</f>
        <v>1</v>
      </c>
      <c r="H37" s="29">
        <f t="shared" ref="H37" si="10">F37/F$38</f>
        <v>0.2770184813136336</v>
      </c>
      <c r="I37" s="30">
        <f t="shared" si="9"/>
        <v>0.34423897512292484</v>
      </c>
    </row>
    <row r="38" spans="2:9" ht="30.75" customHeight="1" thickBot="1" x14ac:dyDescent="0.3">
      <c r="B38" s="105" t="s">
        <v>61</v>
      </c>
      <c r="C38" s="38">
        <f>C25+C37</f>
        <v>337196005</v>
      </c>
      <c r="D38" s="38"/>
      <c r="E38" s="114">
        <f>E25+E37</f>
        <v>1</v>
      </c>
      <c r="F38" s="38">
        <f>F25+F37</f>
        <v>427068073</v>
      </c>
      <c r="G38" s="38"/>
      <c r="H38" s="114">
        <f>H25+H37</f>
        <v>1</v>
      </c>
      <c r="I38" s="37">
        <f t="shared" si="9"/>
        <v>0.26652767727778981</v>
      </c>
    </row>
    <row r="40" spans="2:9" x14ac:dyDescent="0.25">
      <c r="B40" s="115" t="s">
        <v>88</v>
      </c>
    </row>
    <row r="41" spans="2:9" x14ac:dyDescent="0.25">
      <c r="B41"/>
    </row>
    <row r="42" spans="2:9" x14ac:dyDescent="0.25">
      <c r="B42" s="115" t="s">
        <v>87</v>
      </c>
    </row>
    <row r="44" spans="2:9" x14ac:dyDescent="0.25">
      <c r="B44" s="115" t="s">
        <v>93</v>
      </c>
    </row>
    <row r="45" spans="2:9" x14ac:dyDescent="0.25">
      <c r="B45"/>
    </row>
    <row r="46" spans="2:9" x14ac:dyDescent="0.25">
      <c r="B46" s="115" t="s">
        <v>90</v>
      </c>
    </row>
    <row r="47" spans="2:9" x14ac:dyDescent="0.25">
      <c r="B47"/>
    </row>
    <row r="48" spans="2:9" x14ac:dyDescent="0.25">
      <c r="B48" s="115" t="s">
        <v>91</v>
      </c>
    </row>
  </sheetData>
  <sortState ref="B25:I35">
    <sortCondition descending="1" ref="F25:F35"/>
  </sortState>
  <mergeCells count="7">
    <mergeCell ref="B2:I2"/>
    <mergeCell ref="B6:I6"/>
    <mergeCell ref="B26:I26"/>
    <mergeCell ref="B4:B5"/>
    <mergeCell ref="I4:I5"/>
    <mergeCell ref="C4:E4"/>
    <mergeCell ref="F4:H4"/>
  </mergeCells>
  <phoneticPr fontId="3" type="noConversion"/>
  <pageMargins left="0.39370078740157483" right="0.39370078740157483" top="0.39370078740157483" bottom="0.39370078740157483" header="0.19685039370078741" footer="0.19685039370078741"/>
  <pageSetup paperSize="9" scale="63" orientation="landscape" r:id="rId1"/>
  <headerFooter>
    <oddHeader>&amp;LAgencija za osiguranje u BiH&amp;CStatistika tržišta osiguranja&amp;RGodišnje izvješće</oddHeader>
    <oddFooter>&amp;CU izvješće su uključeni podatci zaključno s 31.12.2007. godine.</oddFooter>
  </headerFooter>
  <ignoredErrors>
    <ignoredError sqref="E3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7"/>
  <sheetViews>
    <sheetView showGridLines="0" showRuler="0" view="pageLayout" zoomScaleNormal="100" workbookViewId="0">
      <selection activeCell="B2" sqref="B2:E2"/>
    </sheetView>
  </sheetViews>
  <sheetFormatPr defaultColWidth="10.28515625" defaultRowHeight="15.75" x14ac:dyDescent="0.25"/>
  <cols>
    <col min="1" max="1" width="3.140625" style="1" customWidth="1"/>
    <col min="2" max="2" width="37.85546875" style="1" customWidth="1"/>
    <col min="3" max="3" width="14.42578125" style="1" customWidth="1"/>
    <col min="4" max="4" width="14.28515625" style="1" customWidth="1"/>
    <col min="5" max="5" width="13.28515625" style="1" customWidth="1"/>
    <col min="6" max="6" width="11.28515625" style="1" bestFit="1" customWidth="1"/>
    <col min="7" max="16384" width="10.28515625" style="1"/>
  </cols>
  <sheetData>
    <row r="2" spans="2:6" x14ac:dyDescent="0.25">
      <c r="B2" s="116" t="s">
        <v>78</v>
      </c>
      <c r="C2" s="117"/>
      <c r="D2" s="117"/>
      <c r="E2" s="118"/>
      <c r="F2" s="11"/>
    </row>
    <row r="3" spans="2:6" ht="16.5" thickBot="1" x14ac:dyDescent="0.3">
      <c r="B3" s="2"/>
      <c r="C3" s="11"/>
      <c r="D3" s="11"/>
      <c r="E3" s="11"/>
      <c r="F3" s="11"/>
    </row>
    <row r="4" spans="2:6" ht="41.25" customHeight="1" x14ac:dyDescent="0.25">
      <c r="B4" s="102" t="s">
        <v>76</v>
      </c>
      <c r="C4" s="39" t="s">
        <v>55</v>
      </c>
      <c r="D4" s="39" t="s">
        <v>56</v>
      </c>
      <c r="E4" s="70" t="s">
        <v>77</v>
      </c>
    </row>
    <row r="5" spans="2:6" ht="15.75" customHeight="1" x14ac:dyDescent="0.25">
      <c r="B5" s="139" t="s">
        <v>53</v>
      </c>
      <c r="C5" s="140"/>
      <c r="D5" s="140"/>
      <c r="E5" s="141"/>
    </row>
    <row r="6" spans="2:6" x14ac:dyDescent="0.25">
      <c r="B6" s="110" t="s">
        <v>81</v>
      </c>
      <c r="C6" s="41">
        <v>3295729</v>
      </c>
      <c r="D6" s="41">
        <v>3348470</v>
      </c>
      <c r="E6" s="42">
        <f t="shared" ref="E6:E17" si="0">(D6-C6)/C6</f>
        <v>1.6002832757183616E-2</v>
      </c>
    </row>
    <row r="7" spans="2:6" x14ac:dyDescent="0.25">
      <c r="B7" s="40" t="s">
        <v>26</v>
      </c>
      <c r="C7" s="41">
        <v>2972310</v>
      </c>
      <c r="D7" s="41">
        <v>2607935</v>
      </c>
      <c r="E7" s="42">
        <f>(D7-C7)/C7</f>
        <v>-0.12258983753377004</v>
      </c>
    </row>
    <row r="8" spans="2:6" x14ac:dyDescent="0.25">
      <c r="B8" s="110" t="s">
        <v>94</v>
      </c>
      <c r="C8" s="41" t="s">
        <v>1</v>
      </c>
      <c r="D8" s="41">
        <v>2526025</v>
      </c>
      <c r="E8" s="26" t="s">
        <v>1</v>
      </c>
    </row>
    <row r="9" spans="2:6" x14ac:dyDescent="0.25">
      <c r="B9" s="40" t="s">
        <v>27</v>
      </c>
      <c r="C9" s="41">
        <v>2666975</v>
      </c>
      <c r="D9" s="41">
        <v>2016313</v>
      </c>
      <c r="E9" s="42">
        <f>(D9-C9)/C9</f>
        <v>-0.24397004096401353</v>
      </c>
    </row>
    <row r="10" spans="2:6" x14ac:dyDescent="0.25">
      <c r="B10" s="40" t="s">
        <v>95</v>
      </c>
      <c r="C10" s="41">
        <v>652509</v>
      </c>
      <c r="D10" s="41">
        <v>1826429</v>
      </c>
      <c r="E10" s="42">
        <f>(D10-C10)/C10</f>
        <v>1.7990862961277163</v>
      </c>
    </row>
    <row r="11" spans="2:6" x14ac:dyDescent="0.25">
      <c r="B11" s="40" t="s">
        <v>29</v>
      </c>
      <c r="C11" s="41">
        <v>1371738</v>
      </c>
      <c r="D11" s="41">
        <v>1482730</v>
      </c>
      <c r="E11" s="42">
        <f t="shared" si="0"/>
        <v>8.0913410578404912E-2</v>
      </c>
    </row>
    <row r="12" spans="2:6" x14ac:dyDescent="0.25">
      <c r="B12" s="40" t="s">
        <v>31</v>
      </c>
      <c r="C12" s="41">
        <v>264016</v>
      </c>
      <c r="D12" s="41">
        <v>1120906</v>
      </c>
      <c r="E12" s="42">
        <f>(D12-C12)/C12</f>
        <v>3.2455987515908125</v>
      </c>
    </row>
    <row r="13" spans="2:6" x14ac:dyDescent="0.25">
      <c r="B13" s="40" t="s">
        <v>25</v>
      </c>
      <c r="C13" s="41">
        <v>1443999</v>
      </c>
      <c r="D13" s="41">
        <v>1108815</v>
      </c>
      <c r="E13" s="42">
        <f t="shared" si="0"/>
        <v>-0.23212204440584794</v>
      </c>
    </row>
    <row r="14" spans="2:6" x14ac:dyDescent="0.25">
      <c r="B14" s="40" t="s">
        <v>33</v>
      </c>
      <c r="C14" s="41">
        <v>1647159</v>
      </c>
      <c r="D14" s="41">
        <v>284113</v>
      </c>
      <c r="E14" s="42">
        <f t="shared" si="0"/>
        <v>-0.82751331231532599</v>
      </c>
    </row>
    <row r="15" spans="2:6" x14ac:dyDescent="0.25">
      <c r="B15" s="40" t="s">
        <v>28</v>
      </c>
      <c r="C15" s="41">
        <v>1378402</v>
      </c>
      <c r="D15" s="41">
        <v>264928</v>
      </c>
      <c r="E15" s="42">
        <f>(D15-C15)/C15</f>
        <v>-0.80780062710297862</v>
      </c>
    </row>
    <row r="16" spans="2:6" x14ac:dyDescent="0.25">
      <c r="B16" s="40" t="s">
        <v>34</v>
      </c>
      <c r="C16" s="41">
        <v>78359</v>
      </c>
      <c r="D16" s="41">
        <v>182892</v>
      </c>
      <c r="E16" s="42">
        <f t="shared" si="0"/>
        <v>1.3340267231587948</v>
      </c>
    </row>
    <row r="17" spans="2:5" x14ac:dyDescent="0.25">
      <c r="B17" s="40" t="s">
        <v>32</v>
      </c>
      <c r="C17" s="41">
        <v>136584</v>
      </c>
      <c r="D17" s="41">
        <v>175324</v>
      </c>
      <c r="E17" s="42">
        <f t="shared" si="0"/>
        <v>0.28363497920693492</v>
      </c>
    </row>
    <row r="18" spans="2:5" x14ac:dyDescent="0.25">
      <c r="B18" s="40" t="s">
        <v>30</v>
      </c>
      <c r="C18" s="41">
        <v>13200</v>
      </c>
      <c r="D18" s="41">
        <v>75221</v>
      </c>
      <c r="E18" s="42">
        <f>(D18-C18)/C18</f>
        <v>4.6985606060606058</v>
      </c>
    </row>
    <row r="19" spans="2:5" x14ac:dyDescent="0.25">
      <c r="B19" s="40" t="s">
        <v>96</v>
      </c>
      <c r="C19" s="41" t="s">
        <v>1</v>
      </c>
      <c r="D19" s="41">
        <v>5354</v>
      </c>
      <c r="E19" s="26" t="s">
        <v>1</v>
      </c>
    </row>
    <row r="20" spans="2:5" x14ac:dyDescent="0.25">
      <c r="B20" s="40" t="s">
        <v>35</v>
      </c>
      <c r="C20" s="41">
        <v>-1199195</v>
      </c>
      <c r="D20" s="41">
        <v>-742052</v>
      </c>
      <c r="E20" s="43" t="s">
        <v>1</v>
      </c>
    </row>
    <row r="21" spans="2:5" x14ac:dyDescent="0.25">
      <c r="B21" s="40" t="s">
        <v>97</v>
      </c>
      <c r="C21" s="41">
        <v>25081</v>
      </c>
      <c r="D21" s="41">
        <v>-3886066</v>
      </c>
      <c r="E21" s="43" t="s">
        <v>1</v>
      </c>
    </row>
    <row r="22" spans="2:5" x14ac:dyDescent="0.25">
      <c r="B22" s="40" t="s">
        <v>43</v>
      </c>
      <c r="C22" s="41">
        <v>375459</v>
      </c>
      <c r="D22" s="41" t="s">
        <v>1</v>
      </c>
      <c r="E22" s="43" t="s">
        <v>1</v>
      </c>
    </row>
    <row r="23" spans="2:5" x14ac:dyDescent="0.25">
      <c r="B23" s="40" t="s">
        <v>42</v>
      </c>
      <c r="C23" s="41">
        <v>213802</v>
      </c>
      <c r="D23" s="41" t="s">
        <v>1</v>
      </c>
      <c r="E23" s="43" t="s">
        <v>1</v>
      </c>
    </row>
    <row r="24" spans="2:5" s="5" customFormat="1" ht="33" customHeight="1" x14ac:dyDescent="0.25">
      <c r="B24" s="27" t="s">
        <v>59</v>
      </c>
      <c r="C24" s="28">
        <f>SUM(C6:C23)</f>
        <v>15336127</v>
      </c>
      <c r="D24" s="28">
        <f>SUM(D6:D23)</f>
        <v>12397337</v>
      </c>
      <c r="E24" s="44">
        <f>(D24-C24)/C24</f>
        <v>-0.1916253040940519</v>
      </c>
    </row>
    <row r="25" spans="2:5" ht="15.75" customHeight="1" x14ac:dyDescent="0.25">
      <c r="B25" s="139" t="s">
        <v>58</v>
      </c>
      <c r="C25" s="140"/>
      <c r="D25" s="140"/>
      <c r="E25" s="141"/>
    </row>
    <row r="26" spans="2:5" x14ac:dyDescent="0.25">
      <c r="B26" s="111" t="s">
        <v>37</v>
      </c>
      <c r="C26" s="45">
        <v>4664032</v>
      </c>
      <c r="D26" s="45">
        <v>3802551</v>
      </c>
      <c r="E26" s="42">
        <f>(D26-C26)/C26</f>
        <v>-0.18470735192211374</v>
      </c>
    </row>
    <row r="27" spans="2:5" x14ac:dyDescent="0.25">
      <c r="B27" s="111" t="s">
        <v>39</v>
      </c>
      <c r="C27" s="45">
        <v>1867017</v>
      </c>
      <c r="D27" s="45">
        <v>3018641</v>
      </c>
      <c r="E27" s="42">
        <f>(D27-C27)/C27</f>
        <v>0.61682566361206137</v>
      </c>
    </row>
    <row r="28" spans="2:5" x14ac:dyDescent="0.25">
      <c r="B28" s="111" t="s">
        <v>36</v>
      </c>
      <c r="C28" s="45">
        <v>409439</v>
      </c>
      <c r="D28" s="45">
        <v>1780767</v>
      </c>
      <c r="E28" s="43" t="s">
        <v>1</v>
      </c>
    </row>
    <row r="29" spans="2:5" x14ac:dyDescent="0.25">
      <c r="B29" s="111" t="s">
        <v>80</v>
      </c>
      <c r="C29" s="45">
        <v>1598294</v>
      </c>
      <c r="D29" s="45">
        <v>1513772</v>
      </c>
      <c r="E29" s="42">
        <f>(D29-C29)/C29</f>
        <v>-5.2882636110753091E-2</v>
      </c>
    </row>
    <row r="30" spans="2:5" x14ac:dyDescent="0.25">
      <c r="B30" s="111" t="s">
        <v>82</v>
      </c>
      <c r="C30" s="45">
        <v>1097586</v>
      </c>
      <c r="D30" s="45">
        <v>860561</v>
      </c>
      <c r="E30" s="43" t="s">
        <v>1</v>
      </c>
    </row>
    <row r="31" spans="2:5" x14ac:dyDescent="0.25">
      <c r="B31" s="111" t="s">
        <v>41</v>
      </c>
      <c r="C31" s="45">
        <v>609000</v>
      </c>
      <c r="D31" s="45">
        <v>394659</v>
      </c>
      <c r="E31" s="42">
        <f>(D31-C31)/C31</f>
        <v>-0.35195566502463055</v>
      </c>
    </row>
    <row r="32" spans="2:5" x14ac:dyDescent="0.25">
      <c r="B32" s="111" t="s">
        <v>38</v>
      </c>
      <c r="C32" s="45">
        <v>840979</v>
      </c>
      <c r="D32" s="45">
        <v>47750</v>
      </c>
      <c r="E32" s="42">
        <f>(D32-C32)/C32</f>
        <v>-0.94322093655132888</v>
      </c>
    </row>
    <row r="33" spans="2:5" x14ac:dyDescent="0.25">
      <c r="B33" s="111" t="s">
        <v>98</v>
      </c>
      <c r="C33" s="46" t="s">
        <v>1</v>
      </c>
      <c r="D33" s="45">
        <v>-39286</v>
      </c>
      <c r="E33" s="26" t="s">
        <v>1</v>
      </c>
    </row>
    <row r="34" spans="2:5" x14ac:dyDescent="0.25">
      <c r="B34" s="112" t="s">
        <v>83</v>
      </c>
      <c r="C34" s="45">
        <v>28216</v>
      </c>
      <c r="D34" s="45">
        <v>-892530</v>
      </c>
      <c r="E34" s="43" t="s">
        <v>1</v>
      </c>
    </row>
    <row r="35" spans="2:5" x14ac:dyDescent="0.25">
      <c r="B35" s="111" t="s">
        <v>40</v>
      </c>
      <c r="C35" s="45">
        <v>65530</v>
      </c>
      <c r="D35" s="45">
        <v>-1447874</v>
      </c>
      <c r="E35" s="42">
        <f>(D35-C35)/C35</f>
        <v>-23.09482679688692</v>
      </c>
    </row>
    <row r="36" spans="2:5" s="5" customFormat="1" ht="32.25" customHeight="1" x14ac:dyDescent="0.25">
      <c r="B36" s="27" t="s">
        <v>60</v>
      </c>
      <c r="C36" s="28">
        <f>SUM(C26:C34)</f>
        <v>11114563</v>
      </c>
      <c r="D36" s="28">
        <f>SUM(D26:D35)</f>
        <v>9039011</v>
      </c>
      <c r="E36" s="44">
        <f>(D36-C36)/C36</f>
        <v>-0.18674166496694472</v>
      </c>
    </row>
    <row r="37" spans="2:5" s="10" customFormat="1" ht="32.25" customHeight="1" thickBot="1" x14ac:dyDescent="0.3">
      <c r="B37" s="34" t="s">
        <v>61</v>
      </c>
      <c r="C37" s="47">
        <f>C24+C36</f>
        <v>26450690</v>
      </c>
      <c r="D37" s="47">
        <f>D24+D36</f>
        <v>21436348</v>
      </c>
      <c r="E37" s="48">
        <f>(D37-C37)/C37</f>
        <v>-0.18957320206013528</v>
      </c>
    </row>
    <row r="39" spans="2:5" x14ac:dyDescent="0.25">
      <c r="B39" s="115" t="s">
        <v>88</v>
      </c>
    </row>
    <row r="40" spans="2:5" x14ac:dyDescent="0.25">
      <c r="B40"/>
    </row>
    <row r="41" spans="2:5" x14ac:dyDescent="0.25">
      <c r="B41" s="115" t="s">
        <v>87</v>
      </c>
    </row>
    <row r="43" spans="2:5" x14ac:dyDescent="0.25">
      <c r="B43" s="115" t="s">
        <v>89</v>
      </c>
    </row>
    <row r="44" spans="2:5" x14ac:dyDescent="0.25">
      <c r="B44"/>
    </row>
    <row r="45" spans="2:5" x14ac:dyDescent="0.25">
      <c r="B45" s="115" t="s">
        <v>92</v>
      </c>
    </row>
    <row r="46" spans="2:5" x14ac:dyDescent="0.25">
      <c r="B46"/>
    </row>
    <row r="47" spans="2:5" x14ac:dyDescent="0.25">
      <c r="B47" s="115" t="s">
        <v>91</v>
      </c>
    </row>
  </sheetData>
  <sortState ref="B24:E34">
    <sortCondition descending="1" ref="D24:D34"/>
  </sortState>
  <mergeCells count="3">
    <mergeCell ref="B2:E2"/>
    <mergeCell ref="B5:E5"/>
    <mergeCell ref="B25:E25"/>
  </mergeCells>
  <phoneticPr fontId="3" type="noConversion"/>
  <pageMargins left="0.39370078740157483" right="0.39370078740157483" top="0.39370078740157483" bottom="0.39370078740157483" header="0.19685039370078741" footer="0.19685039370078741"/>
  <pageSetup paperSize="9" scale="90" orientation="portrait" r:id="rId1"/>
  <headerFooter>
    <oddHeader>&amp;LAgencija za osiguranje u BiH&amp;CStatistika tržišta osiguranja&amp;RGodišnje izvješće</oddHeader>
    <oddFooter>&amp;CU izvješće su uključeni podatci zaključno s 31.12.2007.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B39"/>
  <sheetViews>
    <sheetView showGridLines="0" workbookViewId="0">
      <pane xSplit="3" topLeftCell="D1" activePane="topRight" state="frozen"/>
      <selection pane="topRight" activeCell="B2" sqref="B2:BZ2"/>
    </sheetView>
  </sheetViews>
  <sheetFormatPr defaultRowHeight="15" x14ac:dyDescent="0.25"/>
  <cols>
    <col min="1" max="1" width="2" style="13" customWidth="1"/>
    <col min="2" max="2" width="4.7109375" style="13" customWidth="1"/>
    <col min="3" max="3" width="37.42578125" style="13" customWidth="1"/>
    <col min="4" max="78" width="12.28515625" style="13" customWidth="1"/>
    <col min="79" max="16384" width="9.140625" style="13"/>
  </cols>
  <sheetData>
    <row r="1" spans="2:80" ht="15.75" thickBot="1" x14ac:dyDescent="0.3"/>
    <row r="2" spans="2:80" ht="15" customHeight="1" thickBot="1" x14ac:dyDescent="0.3">
      <c r="B2" s="152" t="s">
        <v>86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4"/>
    </row>
    <row r="3" spans="2:80" ht="15.75" thickBot="1" x14ac:dyDescent="0.3"/>
    <row r="4" spans="2:80" ht="19.5" thickBot="1" x14ac:dyDescent="0.35">
      <c r="B4" s="158" t="s">
        <v>44</v>
      </c>
      <c r="C4" s="161" t="s">
        <v>71</v>
      </c>
      <c r="D4" s="164" t="s">
        <v>53</v>
      </c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5" t="s">
        <v>54</v>
      </c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6"/>
    </row>
    <row r="5" spans="2:80" ht="31.5" customHeight="1" x14ac:dyDescent="0.25">
      <c r="B5" s="159"/>
      <c r="C5" s="162"/>
      <c r="D5" s="145" t="s">
        <v>2</v>
      </c>
      <c r="E5" s="146"/>
      <c r="F5" s="151"/>
      <c r="G5" s="145" t="s">
        <v>3</v>
      </c>
      <c r="H5" s="146"/>
      <c r="I5" s="147"/>
      <c r="J5" s="142" t="s">
        <v>4</v>
      </c>
      <c r="K5" s="143"/>
      <c r="L5" s="144"/>
      <c r="M5" s="145" t="s">
        <v>5</v>
      </c>
      <c r="N5" s="146"/>
      <c r="O5" s="147"/>
      <c r="P5" s="142" t="s">
        <v>6</v>
      </c>
      <c r="Q5" s="143"/>
      <c r="R5" s="144"/>
      <c r="S5" s="148" t="s">
        <v>7</v>
      </c>
      <c r="T5" s="143"/>
      <c r="U5" s="149"/>
      <c r="V5" s="150" t="s">
        <v>8</v>
      </c>
      <c r="W5" s="146"/>
      <c r="X5" s="151"/>
      <c r="Y5" s="155" t="s">
        <v>9</v>
      </c>
      <c r="Z5" s="156"/>
      <c r="AA5" s="157"/>
      <c r="AB5" s="156" t="s">
        <v>24</v>
      </c>
      <c r="AC5" s="156"/>
      <c r="AD5" s="156"/>
      <c r="AE5" s="148" t="s">
        <v>84</v>
      </c>
      <c r="AF5" s="143"/>
      <c r="AG5" s="149"/>
      <c r="AH5" s="150" t="s">
        <v>10</v>
      </c>
      <c r="AI5" s="146"/>
      <c r="AJ5" s="151"/>
      <c r="AK5" s="145" t="s">
        <v>11</v>
      </c>
      <c r="AL5" s="146"/>
      <c r="AM5" s="147"/>
      <c r="AN5" s="150" t="s">
        <v>12</v>
      </c>
      <c r="AO5" s="146"/>
      <c r="AP5" s="151"/>
      <c r="AQ5" s="148" t="s">
        <v>13</v>
      </c>
      <c r="AR5" s="143"/>
      <c r="AS5" s="149"/>
      <c r="AT5" s="148" t="s">
        <v>14</v>
      </c>
      <c r="AU5" s="143"/>
      <c r="AV5" s="149"/>
      <c r="AW5" s="142" t="s">
        <v>15</v>
      </c>
      <c r="AX5" s="143"/>
      <c r="AY5" s="144"/>
      <c r="AZ5" s="145" t="s">
        <v>16</v>
      </c>
      <c r="BA5" s="146"/>
      <c r="BB5" s="147"/>
      <c r="BC5" s="142" t="s">
        <v>17</v>
      </c>
      <c r="BD5" s="143"/>
      <c r="BE5" s="144"/>
      <c r="BF5" s="145" t="s">
        <v>18</v>
      </c>
      <c r="BG5" s="146"/>
      <c r="BH5" s="147"/>
      <c r="BI5" s="150" t="s">
        <v>19</v>
      </c>
      <c r="BJ5" s="146"/>
      <c r="BK5" s="151"/>
      <c r="BL5" s="148" t="s">
        <v>20</v>
      </c>
      <c r="BM5" s="143"/>
      <c r="BN5" s="149"/>
      <c r="BO5" s="150" t="s">
        <v>21</v>
      </c>
      <c r="BP5" s="146"/>
      <c r="BQ5" s="151"/>
      <c r="BR5" s="145" t="s">
        <v>22</v>
      </c>
      <c r="BS5" s="146"/>
      <c r="BT5" s="147"/>
      <c r="BU5" s="145" t="s">
        <v>23</v>
      </c>
      <c r="BV5" s="146"/>
      <c r="BW5" s="147"/>
      <c r="BX5" s="148" t="s">
        <v>85</v>
      </c>
      <c r="BY5" s="143"/>
      <c r="BZ5" s="149"/>
    </row>
    <row r="6" spans="2:80" ht="24" customHeight="1" thickBot="1" x14ac:dyDescent="0.3">
      <c r="B6" s="160"/>
      <c r="C6" s="163"/>
      <c r="D6" s="55" t="s">
        <v>55</v>
      </c>
      <c r="E6" s="56" t="s">
        <v>56</v>
      </c>
      <c r="F6" s="57" t="s">
        <v>57</v>
      </c>
      <c r="G6" s="55" t="s">
        <v>55</v>
      </c>
      <c r="H6" s="56" t="s">
        <v>56</v>
      </c>
      <c r="I6" s="57" t="s">
        <v>57</v>
      </c>
      <c r="J6" s="55" t="s">
        <v>55</v>
      </c>
      <c r="K6" s="56" t="s">
        <v>56</v>
      </c>
      <c r="L6" s="57" t="s">
        <v>57</v>
      </c>
      <c r="M6" s="55" t="s">
        <v>55</v>
      </c>
      <c r="N6" s="56" t="s">
        <v>56</v>
      </c>
      <c r="O6" s="57" t="s">
        <v>57</v>
      </c>
      <c r="P6" s="55" t="s">
        <v>55</v>
      </c>
      <c r="Q6" s="56" t="s">
        <v>56</v>
      </c>
      <c r="R6" s="57" t="s">
        <v>57</v>
      </c>
      <c r="S6" s="55" t="s">
        <v>55</v>
      </c>
      <c r="T6" s="56" t="s">
        <v>56</v>
      </c>
      <c r="U6" s="57" t="s">
        <v>57</v>
      </c>
      <c r="V6" s="55" t="s">
        <v>55</v>
      </c>
      <c r="W6" s="56" t="s">
        <v>56</v>
      </c>
      <c r="X6" s="57" t="s">
        <v>57</v>
      </c>
      <c r="Y6" s="55" t="s">
        <v>55</v>
      </c>
      <c r="Z6" s="56" t="s">
        <v>56</v>
      </c>
      <c r="AA6" s="57" t="s">
        <v>57</v>
      </c>
      <c r="AB6" s="55" t="s">
        <v>55</v>
      </c>
      <c r="AC6" s="56" t="s">
        <v>56</v>
      </c>
      <c r="AD6" s="57" t="s">
        <v>57</v>
      </c>
      <c r="AE6" s="55" t="s">
        <v>55</v>
      </c>
      <c r="AF6" s="56" t="s">
        <v>56</v>
      </c>
      <c r="AG6" s="57" t="s">
        <v>57</v>
      </c>
      <c r="AH6" s="55" t="s">
        <v>55</v>
      </c>
      <c r="AI6" s="56" t="s">
        <v>56</v>
      </c>
      <c r="AJ6" s="57" t="s">
        <v>57</v>
      </c>
      <c r="AK6" s="55" t="s">
        <v>55</v>
      </c>
      <c r="AL6" s="56" t="s">
        <v>56</v>
      </c>
      <c r="AM6" s="57" t="s">
        <v>57</v>
      </c>
      <c r="AN6" s="55" t="s">
        <v>55</v>
      </c>
      <c r="AO6" s="56" t="s">
        <v>56</v>
      </c>
      <c r="AP6" s="57" t="s">
        <v>57</v>
      </c>
      <c r="AQ6" s="55" t="s">
        <v>55</v>
      </c>
      <c r="AR6" s="56" t="s">
        <v>56</v>
      </c>
      <c r="AS6" s="57" t="s">
        <v>57</v>
      </c>
      <c r="AT6" s="55" t="s">
        <v>55</v>
      </c>
      <c r="AU6" s="56" t="s">
        <v>56</v>
      </c>
      <c r="AV6" s="57" t="s">
        <v>57</v>
      </c>
      <c r="AW6" s="55" t="s">
        <v>55</v>
      </c>
      <c r="AX6" s="56" t="s">
        <v>56</v>
      </c>
      <c r="AY6" s="57" t="s">
        <v>57</v>
      </c>
      <c r="AZ6" s="55" t="s">
        <v>55</v>
      </c>
      <c r="BA6" s="56" t="s">
        <v>56</v>
      </c>
      <c r="BB6" s="57" t="s">
        <v>57</v>
      </c>
      <c r="BC6" s="55" t="s">
        <v>55</v>
      </c>
      <c r="BD6" s="56" t="s">
        <v>56</v>
      </c>
      <c r="BE6" s="57" t="s">
        <v>57</v>
      </c>
      <c r="BF6" s="55" t="s">
        <v>55</v>
      </c>
      <c r="BG6" s="56" t="s">
        <v>56</v>
      </c>
      <c r="BH6" s="57" t="s">
        <v>57</v>
      </c>
      <c r="BI6" s="55" t="s">
        <v>55</v>
      </c>
      <c r="BJ6" s="56" t="s">
        <v>56</v>
      </c>
      <c r="BK6" s="57" t="s">
        <v>57</v>
      </c>
      <c r="BL6" s="55" t="s">
        <v>55</v>
      </c>
      <c r="BM6" s="56" t="s">
        <v>56</v>
      </c>
      <c r="BN6" s="57" t="s">
        <v>57</v>
      </c>
      <c r="BO6" s="55" t="s">
        <v>55</v>
      </c>
      <c r="BP6" s="56" t="s">
        <v>56</v>
      </c>
      <c r="BQ6" s="57" t="s">
        <v>57</v>
      </c>
      <c r="BR6" s="55" t="s">
        <v>55</v>
      </c>
      <c r="BS6" s="56" t="s">
        <v>56</v>
      </c>
      <c r="BT6" s="57" t="s">
        <v>57</v>
      </c>
      <c r="BU6" s="55" t="s">
        <v>55</v>
      </c>
      <c r="BV6" s="56" t="s">
        <v>56</v>
      </c>
      <c r="BW6" s="57" t="s">
        <v>57</v>
      </c>
      <c r="BX6" s="55" t="s">
        <v>55</v>
      </c>
      <c r="BY6" s="56" t="s">
        <v>56</v>
      </c>
      <c r="BZ6" s="58" t="s">
        <v>57</v>
      </c>
    </row>
    <row r="7" spans="2:80" ht="15" customHeight="1" x14ac:dyDescent="0.25">
      <c r="B7" s="49" t="s">
        <v>45</v>
      </c>
      <c r="C7" s="99" t="s">
        <v>72</v>
      </c>
      <c r="D7" s="71" t="s">
        <v>1</v>
      </c>
      <c r="E7" s="71">
        <v>14834</v>
      </c>
      <c r="F7" s="50" t="s">
        <v>1</v>
      </c>
      <c r="G7" s="72" t="s">
        <v>1</v>
      </c>
      <c r="H7" s="71">
        <v>204046</v>
      </c>
      <c r="I7" s="51" t="s">
        <v>1</v>
      </c>
      <c r="J7" s="73">
        <v>66034</v>
      </c>
      <c r="K7" s="71">
        <v>77779</v>
      </c>
      <c r="L7" s="50">
        <f t="shared" ref="L7:L12" si="0">(K7-J7)/J7</f>
        <v>0.17786291910228064</v>
      </c>
      <c r="M7" s="72">
        <v>201606</v>
      </c>
      <c r="N7" s="71">
        <v>206095</v>
      </c>
      <c r="O7" s="51">
        <f t="shared" ref="O7:O12" si="1">(N7-M7)/M7</f>
        <v>2.2266202394769997E-2</v>
      </c>
      <c r="P7" s="73">
        <v>147801</v>
      </c>
      <c r="Q7" s="71">
        <v>166812</v>
      </c>
      <c r="R7" s="50">
        <f t="shared" ref="R7:R12" si="2">(Q7-P7)/P7</f>
        <v>0.12862565205918769</v>
      </c>
      <c r="S7" s="72">
        <v>94826</v>
      </c>
      <c r="T7" s="71">
        <v>88125.103448275899</v>
      </c>
      <c r="U7" s="51">
        <f t="shared" ref="U7:U12" si="3">(T7-S7)/S7</f>
        <v>-7.0665182035771851E-2</v>
      </c>
      <c r="V7" s="73">
        <v>82937</v>
      </c>
      <c r="W7" s="71">
        <v>93227</v>
      </c>
      <c r="X7" s="50">
        <f t="shared" ref="X7:X8" si="4">(W7-V7)/V7</f>
        <v>0.12407007728757972</v>
      </c>
      <c r="Y7" s="72">
        <v>84781</v>
      </c>
      <c r="Z7" s="71">
        <v>68484</v>
      </c>
      <c r="AA7" s="51">
        <f t="shared" ref="AA7:AA12" si="5">(Z7-Y7)/Y7</f>
        <v>-0.19222467298097451</v>
      </c>
      <c r="AB7" s="73">
        <v>62853</v>
      </c>
      <c r="AC7" s="71">
        <v>33827</v>
      </c>
      <c r="AD7" s="50">
        <f t="shared" ref="AD7:AD12" si="6">(AC7-AB7)/AB7</f>
        <v>-0.46180771005361715</v>
      </c>
      <c r="AE7" s="72">
        <v>805298</v>
      </c>
      <c r="AF7" s="71">
        <v>798993</v>
      </c>
      <c r="AG7" s="51">
        <f t="shared" ref="AG7:AG12" si="7">(AF7-AE7)/AE7</f>
        <v>-7.8293997998256544E-3</v>
      </c>
      <c r="AH7" s="73">
        <v>108748</v>
      </c>
      <c r="AI7" s="71">
        <v>113898</v>
      </c>
      <c r="AJ7" s="50">
        <f t="shared" ref="AJ7:AJ12" si="8">(AI7-AH7)/AH7</f>
        <v>4.7357192775959095E-2</v>
      </c>
      <c r="AK7" s="72">
        <v>110986</v>
      </c>
      <c r="AL7" s="71">
        <v>129705</v>
      </c>
      <c r="AM7" s="51">
        <f t="shared" ref="AM7:AM12" si="9">(AL7-AK7)/AK7</f>
        <v>0.1686609121871227</v>
      </c>
      <c r="AN7" s="73">
        <v>158698</v>
      </c>
      <c r="AO7" s="71">
        <v>165474</v>
      </c>
      <c r="AP7" s="50">
        <f t="shared" ref="AP7:AP12" si="10">(AO7-AN7)/AN7</f>
        <v>4.2697450503472005E-2</v>
      </c>
      <c r="AQ7" s="72">
        <v>98970</v>
      </c>
      <c r="AR7" s="71">
        <v>107912</v>
      </c>
      <c r="AS7" s="51">
        <f t="shared" ref="AS7:AS12" si="11">(AR7-AQ7)/AQ7</f>
        <v>9.0350611296352426E-2</v>
      </c>
      <c r="AT7" s="72">
        <v>85307</v>
      </c>
      <c r="AU7" s="71">
        <v>66935</v>
      </c>
      <c r="AV7" s="51">
        <f t="shared" ref="AV7:AV12" si="12">(AU7-AT7)/AT7</f>
        <v>-0.21536333477909197</v>
      </c>
      <c r="AW7" s="74">
        <v>160518</v>
      </c>
      <c r="AX7" s="75">
        <v>149058</v>
      </c>
      <c r="AY7" s="52">
        <f>(AX7-AW7)/AW7</f>
        <v>-7.1393862370575267E-2</v>
      </c>
      <c r="AZ7" s="72">
        <v>201544</v>
      </c>
      <c r="BA7" s="71">
        <v>134767</v>
      </c>
      <c r="BB7" s="51">
        <f t="shared" ref="BB7:BB12" si="13">(BA7-AZ7)/AZ7</f>
        <v>-0.33132715436827692</v>
      </c>
      <c r="BC7" s="73">
        <v>192570</v>
      </c>
      <c r="BD7" s="71">
        <v>182319</v>
      </c>
      <c r="BE7" s="50">
        <f t="shared" ref="BE7:BE12" si="14">(BD7-BC7)/BC7</f>
        <v>-5.323259074622215E-2</v>
      </c>
      <c r="BF7" s="72">
        <v>1103027</v>
      </c>
      <c r="BG7" s="71">
        <v>1234337</v>
      </c>
      <c r="BH7" s="51">
        <f t="shared" ref="BH7:BH12" si="15">(BG7-BF7)/BF7</f>
        <v>0.11904513670109616</v>
      </c>
      <c r="BI7" s="73">
        <v>119594</v>
      </c>
      <c r="BJ7" s="71">
        <v>120259</v>
      </c>
      <c r="BK7" s="50">
        <f t="shared" ref="BK7:BK12" si="16">(BJ7-BI7)/BI7</f>
        <v>5.5604796227235482E-3</v>
      </c>
      <c r="BL7" s="72">
        <v>101522</v>
      </c>
      <c r="BM7" s="71">
        <v>104793</v>
      </c>
      <c r="BN7" s="51">
        <f t="shared" ref="BN7:BN12" si="17">(BM7-BL7)/BL7</f>
        <v>3.2219617422824608E-2</v>
      </c>
      <c r="BO7" s="73">
        <v>84121.247191011236</v>
      </c>
      <c r="BP7" s="71">
        <v>80156</v>
      </c>
      <c r="BQ7" s="50">
        <f t="shared" ref="BQ7:BQ12" si="18">(BP7-BO7)/BO7</f>
        <v>-4.7137284852749331E-2</v>
      </c>
      <c r="BR7" s="72">
        <v>217917</v>
      </c>
      <c r="BS7" s="71">
        <v>163894</v>
      </c>
      <c r="BT7" s="51">
        <f t="shared" ref="BT7:BT12" si="19">(BS7-BR7)/BR7</f>
        <v>-0.24790631295401461</v>
      </c>
      <c r="BU7" s="72" t="s">
        <v>1</v>
      </c>
      <c r="BV7" s="71">
        <v>22488</v>
      </c>
      <c r="BW7" s="51" t="s">
        <v>1</v>
      </c>
      <c r="BX7" s="72">
        <v>117884</v>
      </c>
      <c r="BY7" s="71">
        <v>89172</v>
      </c>
      <c r="BZ7" s="51">
        <f>(BY7-BX7)/BX7</f>
        <v>-0.24356146720504904</v>
      </c>
    </row>
    <row r="8" spans="2:80" ht="15" customHeight="1" x14ac:dyDescent="0.25">
      <c r="B8" s="14" t="s">
        <v>46</v>
      </c>
      <c r="C8" s="100" t="s">
        <v>73</v>
      </c>
      <c r="D8" s="76" t="s">
        <v>1</v>
      </c>
      <c r="E8" s="76">
        <v>21838</v>
      </c>
      <c r="F8" s="20" t="s">
        <v>1</v>
      </c>
      <c r="G8" s="77" t="s">
        <v>1</v>
      </c>
      <c r="H8" s="76">
        <v>177174</v>
      </c>
      <c r="I8" s="21" t="s">
        <v>1</v>
      </c>
      <c r="J8" s="78">
        <v>68064</v>
      </c>
      <c r="K8" s="76">
        <v>78205</v>
      </c>
      <c r="L8" s="20">
        <f t="shared" si="0"/>
        <v>0.14899212505876822</v>
      </c>
      <c r="M8" s="77">
        <v>246416</v>
      </c>
      <c r="N8" s="76">
        <v>219068</v>
      </c>
      <c r="O8" s="21">
        <f>(N8-M8)/M8</f>
        <v>-0.11098305304850334</v>
      </c>
      <c r="P8" s="78">
        <v>139892</v>
      </c>
      <c r="Q8" s="76">
        <v>158621</v>
      </c>
      <c r="R8" s="20">
        <f t="shared" si="2"/>
        <v>0.13388185171417952</v>
      </c>
      <c r="S8" s="77">
        <v>113396</v>
      </c>
      <c r="T8" s="76">
        <v>94664.568965517246</v>
      </c>
      <c r="U8" s="21">
        <f t="shared" si="3"/>
        <v>-0.16518599451905494</v>
      </c>
      <c r="V8" s="78">
        <v>108109</v>
      </c>
      <c r="W8" s="76">
        <v>109250</v>
      </c>
      <c r="X8" s="20">
        <f t="shared" si="4"/>
        <v>1.0554162928155843E-2</v>
      </c>
      <c r="Y8" s="77">
        <v>93108</v>
      </c>
      <c r="Z8" s="76">
        <v>64561</v>
      </c>
      <c r="AA8" s="21">
        <f t="shared" si="5"/>
        <v>-0.30660093654680587</v>
      </c>
      <c r="AB8" s="78">
        <v>102110</v>
      </c>
      <c r="AC8" s="76">
        <v>37275</v>
      </c>
      <c r="AD8" s="20">
        <f t="shared" si="6"/>
        <v>-0.63495250220350608</v>
      </c>
      <c r="AE8" s="77">
        <v>918833</v>
      </c>
      <c r="AF8" s="76">
        <v>800620</v>
      </c>
      <c r="AG8" s="21">
        <f t="shared" si="7"/>
        <v>-0.12865558812101874</v>
      </c>
      <c r="AH8" s="78">
        <v>144956</v>
      </c>
      <c r="AI8" s="76">
        <v>124573</v>
      </c>
      <c r="AJ8" s="20">
        <f t="shared" si="8"/>
        <v>-0.14061508319765997</v>
      </c>
      <c r="AK8" s="77">
        <v>149859</v>
      </c>
      <c r="AL8" s="76">
        <v>109617</v>
      </c>
      <c r="AM8" s="21">
        <f t="shared" si="9"/>
        <v>-0.26853242047524672</v>
      </c>
      <c r="AN8" s="78">
        <v>177654</v>
      </c>
      <c r="AO8" s="76">
        <v>144655</v>
      </c>
      <c r="AP8" s="20">
        <f t="shared" si="10"/>
        <v>-0.18574870253413939</v>
      </c>
      <c r="AQ8" s="77">
        <v>98835</v>
      </c>
      <c r="AR8" s="76">
        <v>97794</v>
      </c>
      <c r="AS8" s="21">
        <f t="shared" si="11"/>
        <v>-1.0532706025193505E-2</v>
      </c>
      <c r="AT8" s="77">
        <v>99935</v>
      </c>
      <c r="AU8" s="76">
        <v>69855</v>
      </c>
      <c r="AV8" s="21">
        <f t="shared" si="12"/>
        <v>-0.30099564717066091</v>
      </c>
      <c r="AW8" s="79">
        <v>172811</v>
      </c>
      <c r="AX8" s="76">
        <v>192712</v>
      </c>
      <c r="AY8" s="20">
        <f>(AX8-AW8)/AW8</f>
        <v>0.11516049325563767</v>
      </c>
      <c r="AZ8" s="77">
        <v>196972</v>
      </c>
      <c r="BA8" s="76">
        <v>140827</v>
      </c>
      <c r="BB8" s="21">
        <f t="shared" si="13"/>
        <v>-0.285040513372459</v>
      </c>
      <c r="BC8" s="78">
        <v>217293</v>
      </c>
      <c r="BD8" s="76">
        <v>203611</v>
      </c>
      <c r="BE8" s="20">
        <f t="shared" si="14"/>
        <v>-6.2965673077365586E-2</v>
      </c>
      <c r="BF8" s="77">
        <v>1209333</v>
      </c>
      <c r="BG8" s="76">
        <v>1342218</v>
      </c>
      <c r="BH8" s="21">
        <f t="shared" si="15"/>
        <v>0.10988288585526071</v>
      </c>
      <c r="BI8" s="78">
        <v>133302</v>
      </c>
      <c r="BJ8" s="76">
        <v>129367</v>
      </c>
      <c r="BK8" s="20">
        <f t="shared" si="16"/>
        <v>-2.9519437067710912E-2</v>
      </c>
      <c r="BL8" s="77">
        <v>119817</v>
      </c>
      <c r="BM8" s="76">
        <v>112496</v>
      </c>
      <c r="BN8" s="21">
        <f t="shared" si="17"/>
        <v>-6.1101513140873163E-2</v>
      </c>
      <c r="BO8" s="78">
        <v>95059.808988764038</v>
      </c>
      <c r="BP8" s="76">
        <v>93395</v>
      </c>
      <c r="BQ8" s="20">
        <f t="shared" si="18"/>
        <v>-1.7513279339334845E-2</v>
      </c>
      <c r="BR8" s="77">
        <v>222163</v>
      </c>
      <c r="BS8" s="76">
        <v>174067</v>
      </c>
      <c r="BT8" s="21">
        <f t="shared" si="19"/>
        <v>-0.21648969450358521</v>
      </c>
      <c r="BU8" s="77" t="s">
        <v>1</v>
      </c>
      <c r="BV8" s="76">
        <v>2733</v>
      </c>
      <c r="BW8" s="21" t="s">
        <v>1</v>
      </c>
      <c r="BX8" s="77">
        <v>172980</v>
      </c>
      <c r="BY8" s="76">
        <v>93642</v>
      </c>
      <c r="BZ8" s="21">
        <f>(BY8-BX8)/BX8</f>
        <v>-0.45865417967395072</v>
      </c>
    </row>
    <row r="9" spans="2:80" ht="15" customHeight="1" x14ac:dyDescent="0.25">
      <c r="B9" s="14" t="s">
        <v>47</v>
      </c>
      <c r="C9" s="100" t="s">
        <v>74</v>
      </c>
      <c r="D9" s="80" t="s">
        <v>1</v>
      </c>
      <c r="E9" s="80">
        <v>487</v>
      </c>
      <c r="F9" s="15" t="s">
        <v>1</v>
      </c>
      <c r="G9" s="81" t="s">
        <v>1</v>
      </c>
      <c r="H9" s="82">
        <v>13021</v>
      </c>
      <c r="I9" s="16" t="s">
        <v>1</v>
      </c>
      <c r="J9" s="78">
        <v>1004</v>
      </c>
      <c r="K9" s="82">
        <v>1437</v>
      </c>
      <c r="L9" s="15">
        <f t="shared" si="0"/>
        <v>0.43127490039840638</v>
      </c>
      <c r="M9" s="81">
        <v>16463</v>
      </c>
      <c r="N9" s="82">
        <v>11931</v>
      </c>
      <c r="O9" s="16">
        <f t="shared" si="1"/>
        <v>-0.27528397011480288</v>
      </c>
      <c r="P9" s="83">
        <v>8416</v>
      </c>
      <c r="Q9" s="82">
        <v>8774</v>
      </c>
      <c r="R9" s="15">
        <f t="shared" si="2"/>
        <v>4.2538022813688216E-2</v>
      </c>
      <c r="S9" s="81">
        <v>10364</v>
      </c>
      <c r="T9" s="82">
        <v>1522.5747126436781</v>
      </c>
      <c r="U9" s="16">
        <f t="shared" si="3"/>
        <v>-0.85309005088347378</v>
      </c>
      <c r="V9" s="83">
        <v>-11992</v>
      </c>
      <c r="W9" s="82">
        <v>-8245.0222222222219</v>
      </c>
      <c r="X9" s="15" t="s">
        <v>1</v>
      </c>
      <c r="Y9" s="84">
        <v>522</v>
      </c>
      <c r="Z9" s="80">
        <v>914</v>
      </c>
      <c r="AA9" s="16">
        <f t="shared" si="5"/>
        <v>0.75095785440613028</v>
      </c>
      <c r="AB9" s="83">
        <v>1090</v>
      </c>
      <c r="AC9" s="82">
        <v>-143928.37037037036</v>
      </c>
      <c r="AD9" s="15" t="s">
        <v>1</v>
      </c>
      <c r="AE9" s="81">
        <v>1650</v>
      </c>
      <c r="AF9" s="82">
        <v>5786</v>
      </c>
      <c r="AG9" s="16">
        <f t="shared" si="7"/>
        <v>2.5066666666666668</v>
      </c>
      <c r="AH9" s="83">
        <v>3174</v>
      </c>
      <c r="AI9" s="82">
        <v>2400</v>
      </c>
      <c r="AJ9" s="15">
        <f t="shared" si="8"/>
        <v>-0.24385633270321361</v>
      </c>
      <c r="AK9" s="81">
        <v>15328.972093023256</v>
      </c>
      <c r="AL9" s="82">
        <v>14622</v>
      </c>
      <c r="AM9" s="16">
        <f t="shared" si="9"/>
        <v>-4.6119993482473851E-2</v>
      </c>
      <c r="AN9" s="83">
        <v>4906</v>
      </c>
      <c r="AO9" s="82">
        <v>11344</v>
      </c>
      <c r="AP9" s="15">
        <f t="shared" si="10"/>
        <v>1.3122706889523033</v>
      </c>
      <c r="AQ9" s="81">
        <v>1483</v>
      </c>
      <c r="AR9" s="82">
        <v>5869</v>
      </c>
      <c r="AS9" s="16">
        <f t="shared" si="11"/>
        <v>2.9575185434929199</v>
      </c>
      <c r="AT9" s="81">
        <v>22259</v>
      </c>
      <c r="AU9" s="82">
        <v>2991</v>
      </c>
      <c r="AV9" s="16">
        <f t="shared" si="12"/>
        <v>-0.86562738667505279</v>
      </c>
      <c r="AW9" s="79">
        <v>3689</v>
      </c>
      <c r="AX9" s="76">
        <v>12811</v>
      </c>
      <c r="AY9" s="15" t="s">
        <v>1</v>
      </c>
      <c r="AZ9" s="77">
        <v>59196</v>
      </c>
      <c r="BA9" s="76">
        <v>34404</v>
      </c>
      <c r="BB9" s="16">
        <f t="shared" si="13"/>
        <v>-0.41881208189742553</v>
      </c>
      <c r="BC9" s="78">
        <v>33340</v>
      </c>
      <c r="BD9" s="76">
        <v>46441</v>
      </c>
      <c r="BE9" s="15">
        <f t="shared" si="14"/>
        <v>0.39295140971805637</v>
      </c>
      <c r="BF9" s="77">
        <v>203000</v>
      </c>
      <c r="BG9" s="76">
        <v>98665</v>
      </c>
      <c r="BH9" s="16">
        <f t="shared" si="15"/>
        <v>-0.51396551724137929</v>
      </c>
      <c r="BI9" s="78">
        <v>6570</v>
      </c>
      <c r="BJ9" s="76">
        <v>351</v>
      </c>
      <c r="BK9" s="15">
        <f t="shared" si="16"/>
        <v>-0.94657534246575348</v>
      </c>
      <c r="BL9" s="77">
        <v>6308</v>
      </c>
      <c r="BM9" s="76">
        <v>4677</v>
      </c>
      <c r="BN9" s="21">
        <f t="shared" si="17"/>
        <v>-0.25856055802155992</v>
      </c>
      <c r="BO9" s="78">
        <v>736.29213483146066</v>
      </c>
      <c r="BP9" s="76">
        <v>-16835.744186046511</v>
      </c>
      <c r="BQ9" s="15">
        <f t="shared" si="18"/>
        <v>-23.865576568871347</v>
      </c>
      <c r="BR9" s="77">
        <v>97167</v>
      </c>
      <c r="BS9" s="76">
        <v>52090</v>
      </c>
      <c r="BT9" s="16">
        <f t="shared" si="19"/>
        <v>-0.46391264523963899</v>
      </c>
      <c r="BU9" s="77" t="s">
        <v>1</v>
      </c>
      <c r="BV9" s="76">
        <v>-13095.333333333334</v>
      </c>
      <c r="BW9" s="16" t="s">
        <v>1</v>
      </c>
      <c r="BX9" s="77">
        <v>495</v>
      </c>
      <c r="BY9" s="76">
        <v>-10884.512195121952</v>
      </c>
      <c r="BZ9" s="16" t="s">
        <v>1</v>
      </c>
    </row>
    <row r="10" spans="2:80" ht="15" customHeight="1" x14ac:dyDescent="0.25">
      <c r="B10" s="14" t="s">
        <v>48</v>
      </c>
      <c r="C10" s="100" t="s">
        <v>51</v>
      </c>
      <c r="D10" s="85" t="s">
        <v>1</v>
      </c>
      <c r="E10" s="85">
        <v>1.1000000000000001E-3</v>
      </c>
      <c r="F10" s="15" t="s">
        <v>1</v>
      </c>
      <c r="G10" s="86" t="s">
        <v>1</v>
      </c>
      <c r="H10" s="87">
        <v>0.1736</v>
      </c>
      <c r="I10" s="16" t="s">
        <v>1</v>
      </c>
      <c r="J10" s="88">
        <v>2.52E-2</v>
      </c>
      <c r="K10" s="87">
        <v>2.6700000000000002E-2</v>
      </c>
      <c r="L10" s="15">
        <f t="shared" si="0"/>
        <v>5.9523809523809576E-2</v>
      </c>
      <c r="M10" s="86">
        <v>0.14940000000000001</v>
      </c>
      <c r="N10" s="87">
        <v>0.1087</v>
      </c>
      <c r="O10" s="16">
        <f t="shared" si="1"/>
        <v>-0.27242302543507363</v>
      </c>
      <c r="P10" s="88">
        <v>0.1237</v>
      </c>
      <c r="Q10" s="87">
        <v>0.1242</v>
      </c>
      <c r="R10" s="15">
        <f t="shared" si="2"/>
        <v>4.0420371867421218E-3</v>
      </c>
      <c r="S10" s="86">
        <v>0.1273</v>
      </c>
      <c r="T10" s="87">
        <v>2.3676598794667655E-2</v>
      </c>
      <c r="U10" s="16">
        <f t="shared" si="3"/>
        <v>-0.81400943601989273</v>
      </c>
      <c r="V10" s="88">
        <v>-0.1149</v>
      </c>
      <c r="W10" s="87">
        <v>-5.4147530589569101E-2</v>
      </c>
      <c r="X10" s="15" t="s">
        <v>1</v>
      </c>
      <c r="Y10" s="86">
        <v>1.5100000000000001E-2</v>
      </c>
      <c r="Z10" s="87">
        <v>3.4299999999999997E-2</v>
      </c>
      <c r="AA10" s="16">
        <f t="shared" si="5"/>
        <v>1.2715231788079466</v>
      </c>
      <c r="AB10" s="88">
        <v>6.3E-3</v>
      </c>
      <c r="AC10" s="87">
        <v>-56.524596363636363</v>
      </c>
      <c r="AD10" s="15" t="s">
        <v>1</v>
      </c>
      <c r="AE10" s="86">
        <v>2.3E-3</v>
      </c>
      <c r="AF10" s="87">
        <v>1.32E-2</v>
      </c>
      <c r="AG10" s="16">
        <f t="shared" si="7"/>
        <v>4.7391304347826084</v>
      </c>
      <c r="AH10" s="88">
        <v>2.9027481988625922E-2</v>
      </c>
      <c r="AI10" s="87">
        <v>1.78E-2</v>
      </c>
      <c r="AJ10" s="15">
        <f t="shared" si="8"/>
        <v>-0.38678800982549155</v>
      </c>
      <c r="AK10" s="86">
        <v>0.12039999999999999</v>
      </c>
      <c r="AL10" s="87">
        <v>0.12239999999999999</v>
      </c>
      <c r="AM10" s="16">
        <f t="shared" si="9"/>
        <v>1.6611295681063138E-2</v>
      </c>
      <c r="AN10" s="88">
        <v>6.6699999999999995E-2</v>
      </c>
      <c r="AO10" s="87">
        <v>0.17780000000000001</v>
      </c>
      <c r="AP10" s="15">
        <f t="shared" si="10"/>
        <v>1.6656671664167919</v>
      </c>
      <c r="AQ10" s="86">
        <v>4.7199999999999999E-2</v>
      </c>
      <c r="AR10" s="87">
        <v>0.1628</v>
      </c>
      <c r="AS10" s="16">
        <f t="shared" si="11"/>
        <v>2.4491525423728815</v>
      </c>
      <c r="AT10" s="86">
        <v>0.26960000000000001</v>
      </c>
      <c r="AU10" s="87">
        <v>4.1599999999999998E-2</v>
      </c>
      <c r="AV10" s="16">
        <f t="shared" si="12"/>
        <v>-0.8456973293768546</v>
      </c>
      <c r="AW10" s="89">
        <v>2.5000000000000001E-2</v>
      </c>
      <c r="AX10" s="87">
        <v>0.1089</v>
      </c>
      <c r="AY10" s="15" t="s">
        <v>1</v>
      </c>
      <c r="AZ10" s="86">
        <v>0.2296</v>
      </c>
      <c r="BA10" s="87">
        <v>0.21609999999999999</v>
      </c>
      <c r="BB10" s="16">
        <f t="shared" si="13"/>
        <v>-5.8797909407665556E-2</v>
      </c>
      <c r="BC10" s="88">
        <v>0.33029999999999998</v>
      </c>
      <c r="BD10" s="87">
        <v>0.3610536461066875</v>
      </c>
      <c r="BE10" s="15">
        <f t="shared" si="14"/>
        <v>9.3108223150734234E-2</v>
      </c>
      <c r="BF10" s="86">
        <v>0.1201</v>
      </c>
      <c r="BG10" s="87">
        <v>5.9900000000000002E-2</v>
      </c>
      <c r="BH10" s="16">
        <f t="shared" si="15"/>
        <v>-0.50124895920066614</v>
      </c>
      <c r="BI10" s="88">
        <v>7.7299999999999994E-2</v>
      </c>
      <c r="BJ10" s="87">
        <v>4.4999999999999997E-3</v>
      </c>
      <c r="BK10" s="15">
        <f>(BJ10-BI10)/BI10</f>
        <v>-0.94178525226390675</v>
      </c>
      <c r="BL10" s="86">
        <v>0.13750000000000001</v>
      </c>
      <c r="BM10" s="87">
        <v>9.8699999999999996E-2</v>
      </c>
      <c r="BN10" s="21">
        <f t="shared" si="17"/>
        <v>-0.28218181818181826</v>
      </c>
      <c r="BO10" s="88">
        <v>1.2783328339388491E-2</v>
      </c>
      <c r="BP10" s="87">
        <v>-0.1714454738778077</v>
      </c>
      <c r="BQ10" s="15">
        <f t="shared" si="18"/>
        <v>-14.41164595996046</v>
      </c>
      <c r="BR10" s="86">
        <v>0.41149999999999998</v>
      </c>
      <c r="BS10" s="87">
        <v>0.36259999999999998</v>
      </c>
      <c r="BT10" s="16">
        <f t="shared" si="19"/>
        <v>-0.11883353584447146</v>
      </c>
      <c r="BU10" s="86" t="s">
        <v>1</v>
      </c>
      <c r="BV10" s="87">
        <v>-2.0036578511705431E-2</v>
      </c>
      <c r="BW10" s="16" t="s">
        <v>1</v>
      </c>
      <c r="BX10" s="86">
        <v>7.7700000000000005E-2</v>
      </c>
      <c r="BY10" s="87">
        <v>-0.17397984474696968</v>
      </c>
      <c r="BZ10" s="16" t="s">
        <v>1</v>
      </c>
    </row>
    <row r="11" spans="2:80" ht="15" customHeight="1" x14ac:dyDescent="0.25">
      <c r="B11" s="14" t="s">
        <v>49</v>
      </c>
      <c r="C11" s="100" t="s">
        <v>75</v>
      </c>
      <c r="D11" s="85" t="s">
        <v>1</v>
      </c>
      <c r="E11" s="85">
        <v>2.23E-2</v>
      </c>
      <c r="F11" s="15" t="s">
        <v>1</v>
      </c>
      <c r="G11" s="90" t="s">
        <v>1</v>
      </c>
      <c r="H11" s="85">
        <v>7.3499999999999996E-2</v>
      </c>
      <c r="I11" s="16" t="s">
        <v>1</v>
      </c>
      <c r="J11" s="91">
        <v>1.4800000000000001E-2</v>
      </c>
      <c r="K11" s="85">
        <v>1.84E-2</v>
      </c>
      <c r="L11" s="15">
        <f t="shared" si="0"/>
        <v>0.24324324324324317</v>
      </c>
      <c r="M11" s="90">
        <v>6.6799999999999998E-2</v>
      </c>
      <c r="N11" s="85">
        <v>5.45E-2</v>
      </c>
      <c r="O11" s="16">
        <f t="shared" si="1"/>
        <v>-0.18413173652694609</v>
      </c>
      <c r="P11" s="91">
        <v>6.0199999999999997E-2</v>
      </c>
      <c r="Q11" s="85">
        <v>5.5300000000000002E-2</v>
      </c>
      <c r="R11" s="15">
        <f t="shared" si="2"/>
        <v>-8.1395348837209211E-2</v>
      </c>
      <c r="S11" s="90">
        <v>9.1399999999999995E-2</v>
      </c>
      <c r="T11" s="85">
        <v>1.6083892096929054E-2</v>
      </c>
      <c r="U11" s="16">
        <f t="shared" si="3"/>
        <v>-0.82402743876445239</v>
      </c>
      <c r="V11" s="91">
        <v>-0.1109</v>
      </c>
      <c r="W11" s="85">
        <v>-7.5469617979630726E-2</v>
      </c>
      <c r="X11" s="15" t="s">
        <v>1</v>
      </c>
      <c r="Y11" s="90">
        <v>5.5999999999999999E-3</v>
      </c>
      <c r="Z11" s="85">
        <v>1.4200000000000001E-2</v>
      </c>
      <c r="AA11" s="16">
        <f t="shared" si="5"/>
        <v>1.5357142857142858</v>
      </c>
      <c r="AB11" s="91">
        <v>1.0699999999999999E-2</v>
      </c>
      <c r="AC11" s="85">
        <v>-3.8612497478704366</v>
      </c>
      <c r="AD11" s="15" t="s">
        <v>1</v>
      </c>
      <c r="AE11" s="90">
        <v>1.8E-3</v>
      </c>
      <c r="AF11" s="85">
        <v>7.1999999999999998E-3</v>
      </c>
      <c r="AG11" s="16">
        <f t="shared" si="7"/>
        <v>3.0000000000000004</v>
      </c>
      <c r="AH11" s="91">
        <v>2.1899999999999999E-2</v>
      </c>
      <c r="AI11" s="85">
        <v>1.9300000000000001E-2</v>
      </c>
      <c r="AJ11" s="15">
        <f t="shared" si="8"/>
        <v>-0.11872146118721454</v>
      </c>
      <c r="AK11" s="90">
        <v>0.1023</v>
      </c>
      <c r="AL11" s="85">
        <v>0.13339999999999999</v>
      </c>
      <c r="AM11" s="16">
        <f t="shared" si="9"/>
        <v>0.30400782013685229</v>
      </c>
      <c r="AN11" s="91">
        <v>2.76E-2</v>
      </c>
      <c r="AO11" s="85">
        <v>7.8399999999999997E-2</v>
      </c>
      <c r="AP11" s="15">
        <f t="shared" si="10"/>
        <v>1.8405797101449275</v>
      </c>
      <c r="AQ11" s="90">
        <v>1.4999999999999999E-2</v>
      </c>
      <c r="AR11" s="85">
        <v>0.06</v>
      </c>
      <c r="AS11" s="16">
        <f t="shared" si="11"/>
        <v>3</v>
      </c>
      <c r="AT11" s="90">
        <v>0.22270000000000001</v>
      </c>
      <c r="AU11" s="85">
        <v>4.2799999999999998E-2</v>
      </c>
      <c r="AV11" s="16">
        <f t="shared" si="12"/>
        <v>-0.80781320161652448</v>
      </c>
      <c r="AW11" s="89">
        <v>2.1299999999999999E-2</v>
      </c>
      <c r="AX11" s="87">
        <v>6.6500000000000004E-2</v>
      </c>
      <c r="AY11" s="15" t="s">
        <v>1</v>
      </c>
      <c r="AZ11" s="86">
        <v>0.30049999999999999</v>
      </c>
      <c r="BA11" s="87">
        <v>0.24429999999999999</v>
      </c>
      <c r="BB11" s="16">
        <f t="shared" si="13"/>
        <v>-0.18702163061564062</v>
      </c>
      <c r="BC11" s="88">
        <v>0.15340000000000001</v>
      </c>
      <c r="BD11" s="87">
        <v>0.2281</v>
      </c>
      <c r="BE11" s="15">
        <f t="shared" si="14"/>
        <v>0.48696219035202076</v>
      </c>
      <c r="BF11" s="86">
        <v>0.16789999999999999</v>
      </c>
      <c r="BG11" s="87">
        <v>7.3499999999999996E-2</v>
      </c>
      <c r="BH11" s="16">
        <f t="shared" si="15"/>
        <v>-0.56223942823108997</v>
      </c>
      <c r="BI11" s="88">
        <v>4.9299999999999997E-2</v>
      </c>
      <c r="BJ11" s="87">
        <v>2.7000000000000001E-3</v>
      </c>
      <c r="BK11" s="15">
        <f t="shared" si="16"/>
        <v>-0.94523326572008115</v>
      </c>
      <c r="BL11" s="86">
        <v>5.2600000000000001E-2</v>
      </c>
      <c r="BM11" s="87">
        <v>4.1599999999999998E-2</v>
      </c>
      <c r="BN11" s="21">
        <f t="shared" si="17"/>
        <v>-0.20912547528517114</v>
      </c>
      <c r="BO11" s="88">
        <v>7.745567160970095E-3</v>
      </c>
      <c r="BP11" s="87">
        <v>-0.18026348897228045</v>
      </c>
      <c r="BQ11" s="15">
        <f t="shared" si="18"/>
        <v>-24.273116768082264</v>
      </c>
      <c r="BR11" s="86">
        <v>0.43740000000000001</v>
      </c>
      <c r="BS11" s="87">
        <v>0.29930000000000001</v>
      </c>
      <c r="BT11" s="16">
        <f t="shared" si="19"/>
        <v>-0.31572930955647005</v>
      </c>
      <c r="BU11" s="86" t="s">
        <v>1</v>
      </c>
      <c r="BV11" s="87">
        <v>-4.792144425469627</v>
      </c>
      <c r="BW11" s="16" t="s">
        <v>1</v>
      </c>
      <c r="BX11" s="86">
        <v>2.8999999999999998E-3</v>
      </c>
      <c r="BY11" s="87">
        <v>-0.11623585095848052</v>
      </c>
      <c r="BZ11" s="16" t="s">
        <v>1</v>
      </c>
    </row>
    <row r="12" spans="2:80" ht="15" customHeight="1" thickBot="1" x14ac:dyDescent="0.3">
      <c r="B12" s="17" t="s">
        <v>50</v>
      </c>
      <c r="C12" s="101" t="s">
        <v>52</v>
      </c>
      <c r="D12" s="92" t="s">
        <v>1</v>
      </c>
      <c r="E12" s="92">
        <v>0</v>
      </c>
      <c r="F12" s="18" t="s">
        <v>1</v>
      </c>
      <c r="G12" s="93" t="s">
        <v>1</v>
      </c>
      <c r="H12" s="92">
        <v>0.379</v>
      </c>
      <c r="I12" s="19" t="s">
        <v>1</v>
      </c>
      <c r="J12" s="94">
        <v>0.2422</v>
      </c>
      <c r="K12" s="92">
        <v>0.40489999999999998</v>
      </c>
      <c r="L12" s="18">
        <f t="shared" si="0"/>
        <v>0.67175887696118908</v>
      </c>
      <c r="M12" s="93">
        <v>0.49509999999999998</v>
      </c>
      <c r="N12" s="92">
        <v>0.68020000000000003</v>
      </c>
      <c r="O12" s="19">
        <f t="shared" si="1"/>
        <v>0.37386386588567977</v>
      </c>
      <c r="P12" s="94">
        <v>0.44269999999999998</v>
      </c>
      <c r="Q12" s="92">
        <v>0.47199999999999998</v>
      </c>
      <c r="R12" s="18">
        <f t="shared" si="2"/>
        <v>6.6184775242828092E-2</v>
      </c>
      <c r="S12" s="93">
        <v>0.1138</v>
      </c>
      <c r="T12" s="92">
        <v>0.14056349359139905</v>
      </c>
      <c r="U12" s="19">
        <f t="shared" si="3"/>
        <v>0.23518008428294424</v>
      </c>
      <c r="V12" s="94">
        <v>0.52090000000000003</v>
      </c>
      <c r="W12" s="92">
        <v>0.54159999999999997</v>
      </c>
      <c r="X12" s="18">
        <f>(W12-V12)/V12</f>
        <v>3.9738913419082242E-2</v>
      </c>
      <c r="Y12" s="93">
        <v>0.35093415301481035</v>
      </c>
      <c r="Z12" s="92">
        <v>0.33639999999999998</v>
      </c>
      <c r="AA12" s="19">
        <f t="shared" si="5"/>
        <v>-4.1415612843464081E-2</v>
      </c>
      <c r="AB12" s="94">
        <v>2.7400000000000001E-2</v>
      </c>
      <c r="AC12" s="92">
        <v>0</v>
      </c>
      <c r="AD12" s="18">
        <f t="shared" si="6"/>
        <v>-1</v>
      </c>
      <c r="AE12" s="93">
        <v>7.7200000000000005E-2</v>
      </c>
      <c r="AF12" s="92">
        <v>6.1400000000000003E-2</v>
      </c>
      <c r="AG12" s="19">
        <f t="shared" si="7"/>
        <v>-0.20466321243523317</v>
      </c>
      <c r="AH12" s="94">
        <v>0.46329999999999999</v>
      </c>
      <c r="AI12" s="92">
        <v>0.48099999999999998</v>
      </c>
      <c r="AJ12" s="18">
        <f t="shared" si="8"/>
        <v>3.8204187351608014E-2</v>
      </c>
      <c r="AK12" s="93">
        <v>0.37819999999999998</v>
      </c>
      <c r="AL12" s="92">
        <v>0.35160000000000002</v>
      </c>
      <c r="AM12" s="19">
        <f t="shared" si="9"/>
        <v>-7.0333157059756637E-2</v>
      </c>
      <c r="AN12" s="94">
        <v>0.29920000000000002</v>
      </c>
      <c r="AO12" s="92">
        <v>0.34520000000000001</v>
      </c>
      <c r="AP12" s="18">
        <f t="shared" si="10"/>
        <v>0.15374331550802134</v>
      </c>
      <c r="AQ12" s="93">
        <v>0.37280000000000002</v>
      </c>
      <c r="AR12" s="92">
        <v>0.4289</v>
      </c>
      <c r="AS12" s="19">
        <f t="shared" si="11"/>
        <v>0.1504828326180257</v>
      </c>
      <c r="AT12" s="93">
        <v>0.35</v>
      </c>
      <c r="AU12" s="92">
        <v>0.45750000000000002</v>
      </c>
      <c r="AV12" s="19">
        <f t="shared" si="12"/>
        <v>0.30714285714285727</v>
      </c>
      <c r="AW12" s="95">
        <v>0.35410658188275357</v>
      </c>
      <c r="AX12" s="96">
        <v>0.35045758150678885</v>
      </c>
      <c r="AY12" s="18">
        <f>(AX12-AW12)/AW12</f>
        <v>-1.0304808107670021E-2</v>
      </c>
      <c r="AZ12" s="97">
        <v>0.28199999999999997</v>
      </c>
      <c r="BA12" s="96">
        <v>0.42041716661621498</v>
      </c>
      <c r="BB12" s="19">
        <f t="shared" si="13"/>
        <v>0.49084101636955679</v>
      </c>
      <c r="BC12" s="98">
        <v>0.19253093025369206</v>
      </c>
      <c r="BD12" s="96">
        <v>0.2094</v>
      </c>
      <c r="BE12" s="18">
        <f t="shared" si="14"/>
        <v>8.7617453071462834E-2</v>
      </c>
      <c r="BF12" s="97">
        <v>8.0500000000000002E-2</v>
      </c>
      <c r="BG12" s="96">
        <v>9.9900000000000003E-2</v>
      </c>
      <c r="BH12" s="19">
        <f t="shared" si="15"/>
        <v>0.24099378881987576</v>
      </c>
      <c r="BI12" s="98">
        <v>0.31855880853541174</v>
      </c>
      <c r="BJ12" s="96">
        <v>0.37933254585943071</v>
      </c>
      <c r="BK12" s="18">
        <f t="shared" si="16"/>
        <v>0.19077713657779211</v>
      </c>
      <c r="BL12" s="97">
        <v>0.30137600557584893</v>
      </c>
      <c r="BM12" s="96">
        <v>0.27571793027636821</v>
      </c>
      <c r="BN12" s="19">
        <f t="shared" si="17"/>
        <v>-8.5136423685936782E-2</v>
      </c>
      <c r="BO12" s="98">
        <v>0.21133099615042011</v>
      </c>
      <c r="BP12" s="96">
        <v>0.34212985172729987</v>
      </c>
      <c r="BQ12" s="18">
        <f t="shared" si="18"/>
        <v>0.61892887441736377</v>
      </c>
      <c r="BR12" s="97">
        <v>0.1811638020579141</v>
      </c>
      <c r="BS12" s="96">
        <v>0.26358077234645699</v>
      </c>
      <c r="BT12" s="19">
        <f t="shared" si="19"/>
        <v>0.45493067242095081</v>
      </c>
      <c r="BU12" s="97" t="s">
        <v>1</v>
      </c>
      <c r="BV12" s="96">
        <v>0</v>
      </c>
      <c r="BW12" s="19" t="s">
        <v>1</v>
      </c>
      <c r="BX12" s="97">
        <v>0.31306925697923699</v>
      </c>
      <c r="BY12" s="96">
        <v>0.36572495838083996</v>
      </c>
      <c r="BZ12" s="19">
        <f>(BY12-BX12)/BX12</f>
        <v>0.16819186243220025</v>
      </c>
    </row>
    <row r="15" spans="2:80" x14ac:dyDescent="0.25">
      <c r="C15" s="53"/>
      <c r="E15" s="53"/>
      <c r="H15" s="53"/>
      <c r="J15" s="53"/>
      <c r="K15" s="53"/>
      <c r="M15" s="53"/>
      <c r="N15" s="53"/>
      <c r="P15" s="53"/>
      <c r="Q15" s="53"/>
      <c r="S15" s="53"/>
      <c r="T15" s="60"/>
      <c r="V15" s="53"/>
      <c r="W15" s="53"/>
      <c r="Y15" s="53"/>
      <c r="Z15" s="53"/>
      <c r="AB15" s="53"/>
      <c r="AC15" s="53"/>
      <c r="AE15" s="53"/>
      <c r="AF15" s="53"/>
      <c r="AH15" s="53"/>
      <c r="AI15" s="53"/>
      <c r="AK15" s="53"/>
      <c r="AL15" s="53"/>
      <c r="AN15" s="53"/>
      <c r="AO15" s="53"/>
      <c r="AQ15" s="53"/>
      <c r="AR15" s="53"/>
      <c r="AT15" s="53"/>
      <c r="AU15" s="53"/>
      <c r="AW15" s="53"/>
      <c r="AX15" s="53"/>
      <c r="AZ15" s="53"/>
      <c r="BA15" s="53"/>
      <c r="BC15" s="53"/>
      <c r="BD15" s="53"/>
      <c r="BF15" s="53"/>
      <c r="BG15" s="53"/>
      <c r="BI15" s="53"/>
      <c r="BJ15" s="53"/>
      <c r="BL15" s="62"/>
      <c r="BM15" s="53"/>
      <c r="BO15" s="60"/>
      <c r="BP15" s="53"/>
      <c r="BR15" s="53"/>
      <c r="BS15" s="53"/>
      <c r="BV15" s="53"/>
      <c r="BX15" s="53"/>
      <c r="BY15" s="53"/>
      <c r="CB15" s="62"/>
    </row>
    <row r="16" spans="2:80" x14ac:dyDescent="0.25">
      <c r="C16" s="53"/>
      <c r="E16" s="53"/>
      <c r="H16" s="53"/>
      <c r="J16" s="53"/>
      <c r="K16" s="53"/>
      <c r="M16" s="53"/>
      <c r="N16" s="53"/>
      <c r="P16" s="53"/>
      <c r="Q16" s="53"/>
      <c r="S16" s="53"/>
      <c r="T16" s="60"/>
      <c r="V16" s="53"/>
      <c r="W16" s="53"/>
      <c r="Y16" s="53"/>
      <c r="Z16" s="53"/>
      <c r="AB16" s="53"/>
      <c r="AC16" s="53"/>
      <c r="AE16" s="53"/>
      <c r="AF16" s="53"/>
      <c r="AH16" s="53"/>
      <c r="AI16" s="53"/>
      <c r="AK16" s="53"/>
      <c r="AL16" s="53"/>
      <c r="AN16" s="68"/>
      <c r="AO16" s="53"/>
      <c r="AQ16" s="53"/>
      <c r="AR16" s="53"/>
      <c r="AT16" s="53"/>
      <c r="AU16" s="53"/>
      <c r="AW16" s="53"/>
      <c r="AX16" s="53"/>
      <c r="AZ16" s="53"/>
      <c r="BA16" s="53"/>
      <c r="BC16" s="53"/>
      <c r="BD16" s="53"/>
      <c r="BF16" s="53"/>
      <c r="BG16" s="53"/>
      <c r="BI16" s="53"/>
      <c r="BJ16" s="53"/>
      <c r="BL16" s="62"/>
      <c r="BM16" s="53"/>
      <c r="BO16" s="60"/>
      <c r="BP16" s="53"/>
      <c r="BR16" s="53"/>
      <c r="BS16" s="53"/>
      <c r="BV16" s="53"/>
      <c r="BX16" s="53"/>
      <c r="BY16" s="53"/>
      <c r="CB16" s="62"/>
    </row>
    <row r="17" spans="3:80" x14ac:dyDescent="0.25">
      <c r="C17" s="53"/>
      <c r="E17" s="53"/>
      <c r="H17" s="53"/>
      <c r="J17" s="53"/>
      <c r="K17" s="53"/>
      <c r="M17" s="53"/>
      <c r="N17" s="53"/>
      <c r="P17" s="53"/>
      <c r="Q17" s="53"/>
      <c r="S17" s="53"/>
      <c r="T17" s="60"/>
      <c r="V17" s="53"/>
      <c r="W17" s="60"/>
      <c r="Y17" s="53"/>
      <c r="Z17" s="53"/>
      <c r="AB17" s="53"/>
      <c r="AC17" s="60"/>
      <c r="AE17" s="53"/>
      <c r="AF17" s="53"/>
      <c r="AH17" s="53"/>
      <c r="AI17" s="53"/>
      <c r="AK17" s="60"/>
      <c r="AL17" s="53"/>
      <c r="AN17" s="53"/>
      <c r="AO17" s="53"/>
      <c r="AQ17" s="53"/>
      <c r="AR17" s="53"/>
      <c r="AT17" s="53"/>
      <c r="AU17" s="53"/>
      <c r="AW17" s="53"/>
      <c r="AX17" s="53"/>
      <c r="AZ17" s="53"/>
      <c r="BA17" s="53"/>
      <c r="BC17" s="53"/>
      <c r="BD17" s="53"/>
      <c r="BF17" s="53"/>
      <c r="BG17" s="53"/>
      <c r="BI17" s="53"/>
      <c r="BJ17" s="53"/>
      <c r="BL17" s="62"/>
      <c r="BM17" s="53"/>
      <c r="BO17" s="60"/>
      <c r="BP17" s="60"/>
      <c r="BR17" s="53"/>
      <c r="BS17" s="53"/>
      <c r="BV17" s="60"/>
      <c r="BX17" s="53"/>
      <c r="BY17" s="60"/>
      <c r="CB17" s="62"/>
    </row>
    <row r="18" spans="3:80" x14ac:dyDescent="0.25">
      <c r="C18" s="53"/>
      <c r="E18" s="54"/>
      <c r="H18" s="54"/>
      <c r="J18" s="54"/>
      <c r="K18" s="54"/>
      <c r="M18" s="54"/>
      <c r="N18" s="59"/>
      <c r="P18" s="59"/>
      <c r="Q18" s="59"/>
      <c r="S18" s="59"/>
      <c r="T18" s="61"/>
      <c r="V18" s="59"/>
      <c r="W18" s="61"/>
      <c r="Y18" s="59"/>
      <c r="Z18" s="59"/>
      <c r="AB18" s="59"/>
      <c r="AC18" s="61"/>
      <c r="AE18" s="59"/>
      <c r="AF18" s="59"/>
      <c r="AH18" s="61"/>
      <c r="AI18" s="59"/>
      <c r="AK18" s="59"/>
      <c r="AL18" s="59"/>
      <c r="AN18" s="59"/>
      <c r="AO18" s="59"/>
      <c r="AQ18" s="59"/>
      <c r="AR18" s="59"/>
      <c r="AT18" s="59"/>
      <c r="AU18" s="59"/>
      <c r="AW18" s="59"/>
      <c r="AX18" s="59"/>
      <c r="AZ18" s="59"/>
      <c r="BA18" s="59"/>
      <c r="BC18" s="59"/>
      <c r="BD18" s="61"/>
      <c r="BF18" s="59"/>
      <c r="BG18" s="59"/>
      <c r="BI18" s="59"/>
      <c r="BJ18" s="59"/>
      <c r="BL18" s="63"/>
      <c r="BM18" s="59"/>
      <c r="BO18" s="61"/>
      <c r="BP18" s="61"/>
      <c r="BR18" s="59"/>
      <c r="BS18" s="59"/>
      <c r="BV18" s="61"/>
      <c r="BX18" s="59"/>
      <c r="BY18" s="61"/>
      <c r="CB18" s="63"/>
    </row>
    <row r="19" spans="3:80" x14ac:dyDescent="0.25">
      <c r="C19" s="53"/>
      <c r="E19" s="54"/>
      <c r="H19" s="54"/>
      <c r="J19" s="54"/>
      <c r="K19" s="54"/>
      <c r="M19" s="54"/>
      <c r="N19" s="59"/>
      <c r="P19" s="59"/>
      <c r="Q19" s="59"/>
      <c r="S19" s="59"/>
      <c r="T19" s="61"/>
      <c r="V19" s="59"/>
      <c r="W19" s="61"/>
      <c r="Y19" s="59"/>
      <c r="Z19" s="59"/>
      <c r="AB19" s="59"/>
      <c r="AC19" s="61"/>
      <c r="AE19" s="59"/>
      <c r="AF19" s="59"/>
      <c r="AH19" s="59"/>
      <c r="AI19" s="59"/>
      <c r="AK19" s="59"/>
      <c r="AL19" s="59"/>
      <c r="AN19" s="67"/>
      <c r="AO19" s="59"/>
      <c r="AQ19" s="59"/>
      <c r="AR19" s="59"/>
      <c r="AT19" s="59"/>
      <c r="AU19" s="59"/>
      <c r="AW19" s="59"/>
      <c r="AX19" s="59"/>
      <c r="AZ19" s="59"/>
      <c r="BA19" s="59"/>
      <c r="BC19" s="59"/>
      <c r="BD19" s="59"/>
      <c r="BF19" s="59"/>
      <c r="BG19" s="59"/>
      <c r="BI19" s="59"/>
      <c r="BJ19" s="59"/>
      <c r="BL19" s="63"/>
      <c r="BM19" s="59"/>
      <c r="BO19" s="61"/>
      <c r="BP19" s="61"/>
      <c r="BR19" s="59"/>
      <c r="BS19" s="59"/>
      <c r="BV19" s="61"/>
      <c r="BX19" s="59"/>
      <c r="BY19" s="61"/>
      <c r="CB19" s="63"/>
    </row>
    <row r="20" spans="3:80" x14ac:dyDescent="0.25">
      <c r="E20" s="54"/>
      <c r="H20" s="54"/>
      <c r="J20" s="54"/>
      <c r="K20" s="54"/>
      <c r="M20" s="54"/>
      <c r="N20" s="59"/>
      <c r="P20" s="59"/>
      <c r="Q20" s="59"/>
      <c r="S20" s="59"/>
      <c r="T20" s="61"/>
      <c r="V20" s="59"/>
      <c r="W20" s="59"/>
      <c r="Y20" s="61"/>
      <c r="Z20" s="59"/>
      <c r="AB20" s="59"/>
      <c r="AC20" s="59"/>
      <c r="AE20" s="59"/>
      <c r="AF20" s="59"/>
      <c r="AH20" s="59"/>
      <c r="AI20" s="59"/>
      <c r="AK20" s="59"/>
      <c r="AL20" s="59"/>
      <c r="AN20" s="59"/>
      <c r="AO20" s="59"/>
      <c r="AQ20" s="59"/>
      <c r="AR20" s="59"/>
      <c r="AT20" s="59"/>
      <c r="AU20" s="59"/>
      <c r="AW20" s="61"/>
      <c r="AX20" s="61"/>
      <c r="AZ20" s="59"/>
      <c r="BA20" s="61"/>
      <c r="BC20" s="61"/>
      <c r="BD20" s="59"/>
      <c r="BF20" s="59"/>
      <c r="BG20" s="59"/>
      <c r="BI20" s="61"/>
      <c r="BJ20" s="61"/>
      <c r="BL20" s="61"/>
      <c r="BM20" s="61"/>
      <c r="BO20" s="61"/>
      <c r="BP20" s="61"/>
      <c r="BR20" s="61"/>
      <c r="BS20" s="61"/>
      <c r="BV20" s="59"/>
      <c r="BX20" s="61"/>
      <c r="BY20" s="61"/>
      <c r="CB20" s="63"/>
    </row>
    <row r="22" spans="3:80" x14ac:dyDescent="0.25">
      <c r="N22" s="53"/>
      <c r="P22" s="53"/>
      <c r="Q22" s="53"/>
      <c r="T22" s="53"/>
      <c r="AF22" s="62"/>
      <c r="AK22" s="62"/>
    </row>
    <row r="23" spans="3:80" x14ac:dyDescent="0.25">
      <c r="N23" s="53"/>
      <c r="P23" s="53"/>
      <c r="Q23" s="53"/>
      <c r="T23" s="64"/>
      <c r="W23" s="64"/>
      <c r="AF23" s="62"/>
      <c r="AI23" s="62"/>
      <c r="AK23" s="62"/>
      <c r="AN23" s="64"/>
      <c r="AO23" s="62"/>
      <c r="AQ23" s="62"/>
      <c r="AZ23" s="62"/>
      <c r="BO23" s="64"/>
      <c r="BX23" s="62"/>
    </row>
    <row r="24" spans="3:80" x14ac:dyDescent="0.25">
      <c r="N24" s="53"/>
      <c r="P24" s="53"/>
      <c r="Q24" s="53"/>
      <c r="T24" s="64"/>
      <c r="W24" s="64"/>
      <c r="AF24" s="62"/>
      <c r="AI24" s="62"/>
      <c r="AK24" s="62"/>
      <c r="AN24" s="64"/>
      <c r="AO24" s="62"/>
      <c r="AQ24" s="62"/>
      <c r="AW24" s="62"/>
      <c r="AZ24" s="62"/>
      <c r="BO24" s="64"/>
      <c r="BX24" s="62"/>
    </row>
    <row r="25" spans="3:80" x14ac:dyDescent="0.25">
      <c r="N25" s="59"/>
      <c r="P25" s="59"/>
      <c r="Q25" s="59"/>
      <c r="T25" s="64"/>
      <c r="W25" s="64"/>
      <c r="AC25" s="64"/>
      <c r="AF25" s="63"/>
      <c r="AI25" s="62"/>
      <c r="AK25" s="64"/>
      <c r="AO25" s="62"/>
      <c r="AQ25" s="62"/>
      <c r="AW25" s="62"/>
      <c r="AZ25" s="62"/>
      <c r="BO25" s="64"/>
      <c r="BP25" s="64"/>
      <c r="BV25" s="64"/>
      <c r="BX25" s="62"/>
      <c r="BY25" s="64"/>
    </row>
    <row r="26" spans="3:80" x14ac:dyDescent="0.25">
      <c r="N26" s="59"/>
      <c r="P26" s="59"/>
      <c r="Q26" s="59"/>
      <c r="T26" s="65"/>
      <c r="W26" s="65"/>
      <c r="AC26" s="65"/>
      <c r="AF26" s="63"/>
      <c r="AH26" s="66"/>
      <c r="AI26" s="63"/>
      <c r="AK26" s="63"/>
      <c r="AO26" s="63"/>
      <c r="AQ26" s="63"/>
      <c r="AW26" s="62"/>
      <c r="AZ26" s="63"/>
      <c r="BD26" s="69"/>
      <c r="BO26" s="66"/>
      <c r="BP26" s="66"/>
      <c r="BV26" s="66"/>
      <c r="BX26" s="63"/>
      <c r="BY26" s="66"/>
    </row>
    <row r="27" spans="3:80" x14ac:dyDescent="0.25">
      <c r="N27" s="59"/>
      <c r="P27" s="59"/>
      <c r="Q27" s="59"/>
      <c r="T27" s="65"/>
      <c r="W27" s="65"/>
      <c r="AC27" s="65"/>
      <c r="AF27" s="63"/>
      <c r="AI27" s="63"/>
      <c r="AK27" s="63"/>
      <c r="AN27" s="66"/>
      <c r="AO27" s="63"/>
      <c r="AQ27" s="63"/>
      <c r="AW27" s="63"/>
      <c r="AZ27" s="63"/>
      <c r="BD27" s="61"/>
      <c r="BO27" s="66"/>
      <c r="BP27" s="66"/>
      <c r="BV27" s="66"/>
      <c r="BX27" s="63"/>
      <c r="BY27" s="66"/>
    </row>
    <row r="28" spans="3:80" x14ac:dyDescent="0.25">
      <c r="T28" s="65"/>
      <c r="W28" s="64"/>
      <c r="Y28" s="65"/>
      <c r="AI28" s="63"/>
      <c r="AO28" s="63"/>
      <c r="AQ28" s="63"/>
      <c r="AW28" s="69"/>
      <c r="AX28" s="69"/>
      <c r="AZ28" s="63"/>
      <c r="BA28" s="66"/>
      <c r="BC28" s="66"/>
      <c r="BI28" s="66"/>
      <c r="BJ28" s="66"/>
      <c r="BL28" s="66"/>
      <c r="BM28" s="66"/>
      <c r="BO28" s="66"/>
      <c r="BP28" s="66"/>
      <c r="BR28" s="66"/>
      <c r="BS28" s="66"/>
      <c r="BV28" s="66"/>
      <c r="BX28" s="66"/>
      <c r="BY28" s="66"/>
    </row>
    <row r="29" spans="3:80" x14ac:dyDescent="0.25">
      <c r="AW29" s="63"/>
    </row>
    <row r="39" spans="49:50" x14ac:dyDescent="0.25">
      <c r="AW39" s="66"/>
      <c r="AX39" s="66"/>
    </row>
  </sheetData>
  <mergeCells count="30">
    <mergeCell ref="BU5:BW5"/>
    <mergeCell ref="BF5:BH5"/>
    <mergeCell ref="BR5:BT5"/>
    <mergeCell ref="BL5:BN5"/>
    <mergeCell ref="BI5:BK5"/>
    <mergeCell ref="BO5:BQ5"/>
    <mergeCell ref="B2:BZ2"/>
    <mergeCell ref="Y5:AA5"/>
    <mergeCell ref="AB5:AD5"/>
    <mergeCell ref="J5:L5"/>
    <mergeCell ref="V5:X5"/>
    <mergeCell ref="B4:B6"/>
    <mergeCell ref="C4:C6"/>
    <mergeCell ref="D4:AV4"/>
    <mergeCell ref="AW4:BZ4"/>
    <mergeCell ref="BX5:BZ5"/>
    <mergeCell ref="AN5:AP5"/>
    <mergeCell ref="AQ5:AS5"/>
    <mergeCell ref="AT5:AV5"/>
    <mergeCell ref="M5:O5"/>
    <mergeCell ref="BC5:BE5"/>
    <mergeCell ref="D5:F5"/>
    <mergeCell ref="AW5:AY5"/>
    <mergeCell ref="G5:I5"/>
    <mergeCell ref="P5:R5"/>
    <mergeCell ref="AZ5:BB5"/>
    <mergeCell ref="AK5:AM5"/>
    <mergeCell ref="AE5:AG5"/>
    <mergeCell ref="S5:U5"/>
    <mergeCell ref="AH5:AJ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scale="90" fitToWidth="6" orientation="landscape" r:id="rId1"/>
  <headerFooter>
    <oddHeader>&amp;LAgencija za osiguranje u BiH&amp;CStatistika tržišta osiguranja&amp;RGodišnje izvješće</oddHeader>
    <oddFooter>&amp;CU izvješće su uključeni podatci zaključno s 31.12.2007. godine.&amp;R&amp;P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Kapital</vt:lpstr>
      <vt:lpstr>Ukupan prihod</vt:lpstr>
      <vt:lpstr>Dobit</vt:lpstr>
      <vt:lpstr>Pokazatelji poslovanja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Muamer</cp:lastModifiedBy>
  <cp:lastPrinted>2018-02-21T11:04:02Z</cp:lastPrinted>
  <dcterms:created xsi:type="dcterms:W3CDTF">2011-07-19T14:05:47Z</dcterms:created>
  <dcterms:modified xsi:type="dcterms:W3CDTF">2018-02-21T11:04:15Z</dcterms:modified>
</cp:coreProperties>
</file>