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7" i="6" l="1"/>
  <c r="I7" i="6"/>
  <c r="H8" i="6"/>
  <c r="I8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8" i="6"/>
  <c r="I18" i="6"/>
  <c r="H19" i="6"/>
  <c r="I19" i="6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3" i="5"/>
  <c r="I23" i="5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3" i="4"/>
  <c r="I23" i="4"/>
  <c r="F27" i="6"/>
  <c r="F24" i="6"/>
  <c r="F28" i="6" s="1"/>
  <c r="F24" i="5"/>
  <c r="F26" i="5" s="1"/>
  <c r="F27" i="4"/>
  <c r="F24" i="4"/>
  <c r="D24" i="6"/>
  <c r="H6" i="4"/>
  <c r="H25" i="6"/>
  <c r="H6" i="6"/>
  <c r="H27" i="6"/>
  <c r="D27" i="6"/>
  <c r="D24" i="5"/>
  <c r="D26" i="5" s="1"/>
  <c r="H25" i="5"/>
  <c r="H6" i="5"/>
  <c r="D28" i="6" l="1"/>
  <c r="H24" i="6"/>
  <c r="E6" i="6"/>
  <c r="E9" i="6"/>
  <c r="E17" i="6"/>
  <c r="E25" i="6"/>
  <c r="E11" i="6"/>
  <c r="E15" i="6"/>
  <c r="E19" i="6"/>
  <c r="E23" i="6"/>
  <c r="E26" i="6"/>
  <c r="E13" i="6"/>
  <c r="E21" i="6"/>
  <c r="E7" i="6"/>
  <c r="F28" i="4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25" i="5"/>
  <c r="E9" i="5"/>
  <c r="H26" i="5"/>
  <c r="G16" i="5"/>
  <c r="G18" i="5"/>
  <c r="G20" i="5"/>
  <c r="G22" i="5"/>
  <c r="G7" i="5"/>
  <c r="G9" i="5"/>
  <c r="G11" i="5"/>
  <c r="G13" i="5"/>
  <c r="G15" i="5"/>
  <c r="G25" i="5"/>
  <c r="I25" i="5" s="1"/>
  <c r="G17" i="5"/>
  <c r="G19" i="5"/>
  <c r="G21" i="5"/>
  <c r="G23" i="5"/>
  <c r="G8" i="5"/>
  <c r="G10" i="5"/>
  <c r="G12" i="5"/>
  <c r="G14" i="5"/>
  <c r="G6" i="5"/>
  <c r="H24" i="5"/>
  <c r="E22" i="6"/>
  <c r="E20" i="6"/>
  <c r="E18" i="6"/>
  <c r="E16" i="6"/>
  <c r="E14" i="6"/>
  <c r="E12" i="6"/>
  <c r="E10" i="6"/>
  <c r="E8" i="6"/>
  <c r="D24" i="4"/>
  <c r="H25" i="4"/>
  <c r="D27" i="4"/>
  <c r="E27" i="6" l="1"/>
  <c r="E24" i="6"/>
  <c r="E28" i="6" s="1"/>
  <c r="D28" i="4"/>
  <c r="E22" i="4" s="1"/>
  <c r="H28" i="6"/>
  <c r="G7" i="6"/>
  <c r="G9" i="6"/>
  <c r="G11" i="6"/>
  <c r="G13" i="6"/>
  <c r="G15" i="6"/>
  <c r="G17" i="6"/>
  <c r="G19" i="6"/>
  <c r="G21" i="6"/>
  <c r="G23" i="6"/>
  <c r="G26" i="6"/>
  <c r="G6" i="6"/>
  <c r="G8" i="6"/>
  <c r="G10" i="6"/>
  <c r="G12" i="6"/>
  <c r="G14" i="6"/>
  <c r="G16" i="6"/>
  <c r="G18" i="6"/>
  <c r="G20" i="6"/>
  <c r="G22" i="6"/>
  <c r="G25" i="6"/>
  <c r="H24" i="4"/>
  <c r="G24" i="5"/>
  <c r="I6" i="5"/>
  <c r="E24" i="5"/>
  <c r="E26" i="5" s="1"/>
  <c r="H27" i="4"/>
  <c r="E11" i="4" l="1"/>
  <c r="E13" i="4"/>
  <c r="E26" i="4"/>
  <c r="E6" i="4"/>
  <c r="E8" i="4"/>
  <c r="E15" i="4"/>
  <c r="E19" i="4"/>
  <c r="E23" i="4"/>
  <c r="E16" i="4"/>
  <c r="E25" i="4"/>
  <c r="E10" i="4"/>
  <c r="E9" i="4"/>
  <c r="E12" i="4"/>
  <c r="E7" i="4"/>
  <c r="E17" i="4"/>
  <c r="E21" i="4"/>
  <c r="E14" i="4"/>
  <c r="E18" i="4"/>
  <c r="E20" i="4"/>
  <c r="H28" i="4"/>
  <c r="G25" i="4"/>
  <c r="G23" i="4"/>
  <c r="G20" i="4"/>
  <c r="G16" i="4"/>
  <c r="G12" i="4"/>
  <c r="G8" i="4"/>
  <c r="G26" i="4"/>
  <c r="G19" i="4"/>
  <c r="G15" i="4"/>
  <c r="G11" i="4"/>
  <c r="G7" i="4"/>
  <c r="G22" i="4"/>
  <c r="G6" i="4"/>
  <c r="G18" i="4"/>
  <c r="G14" i="4"/>
  <c r="G10" i="4"/>
  <c r="G21" i="4"/>
  <c r="G17" i="4"/>
  <c r="G13" i="4"/>
  <c r="G9" i="4"/>
  <c r="I25" i="6"/>
  <c r="G27" i="6"/>
  <c r="I27" i="6" s="1"/>
  <c r="G26" i="5"/>
  <c r="I24" i="5"/>
  <c r="G24" i="6"/>
  <c r="I6" i="6"/>
  <c r="E24" i="4"/>
  <c r="E27" i="4"/>
  <c r="I24" i="6" l="1"/>
  <c r="G28" i="6"/>
  <c r="I6" i="4"/>
  <c r="G24" i="4"/>
  <c r="G27" i="4"/>
  <c r="I27" i="4" s="1"/>
  <c r="I25" i="4"/>
  <c r="E28" i="4"/>
  <c r="I24" i="4" l="1"/>
  <c r="G28" i="4"/>
</calcChain>
</file>

<file path=xl/sharedStrings.xml><?xml version="1.0" encoding="utf-8"?>
<sst xmlns="http://schemas.openxmlformats.org/spreadsheetml/2006/main" count="174" uniqueCount="53">
  <si>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</si>
  <si>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</si>
  <si>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</si>
  <si>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</si>
  <si>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</si>
  <si>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</si>
  <si>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</si>
  <si>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2006.</t>
  </si>
  <si>
    <t>2007.</t>
  </si>
  <si>
    <t>Osiguranje robe u prijevozu</t>
  </si>
  <si>
    <t>Osiguranje od različitih financijskih gubitaka</t>
  </si>
  <si>
    <t>Promjena u iznosu premija</t>
  </si>
  <si>
    <t>Promjena u udjelu</t>
  </si>
  <si>
    <t>Ukupno (neživotna osiguranja - skupine osiguranja)</t>
  </si>
  <si>
    <t>Ukupno (životna osiguranja - skupine osiguranja)</t>
  </si>
  <si>
    <t>Sveukupno (skupine osiguranja 1-20)</t>
  </si>
  <si>
    <t>Sveukupno (skupine osiguranja 1-19)</t>
  </si>
  <si>
    <t>Premije po skupinama/vrstama osiguranja u BiH (u KM)</t>
  </si>
  <si>
    <t>Premije po skupinama/vrstama osiguranja u FBiH (u KM)</t>
  </si>
  <si>
    <t>Premije po skupinama/vrstama osiguranja u RS (u KM)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</si>
  <si>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</si>
  <si>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</si>
  <si>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</si>
  <si>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</si>
  <si>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</si>
  <si>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</si>
  <si>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</si>
  <si>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</si>
  <si>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</si>
  <si>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</si>
  <si>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</si>
  <si>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</si>
  <si>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</si>
  <si>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</si>
  <si>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</si>
  <si>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</si>
  <si>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10</t>
  </si>
  <si>
    <t>Osiguranje od odgovornosti za motorna vozila</t>
  </si>
  <si>
    <t>11</t>
  </si>
  <si>
    <t>Osiguranje od civilne odgovornosti za zračne letjelice</t>
  </si>
  <si>
    <t>12</t>
  </si>
  <si>
    <t>Osiguranje od civilne odgovornosti za plovila</t>
  </si>
  <si>
    <t>13</t>
  </si>
  <si>
    <t>Osiguranje od opće civilne odgovornosti</t>
  </si>
  <si>
    <t>14</t>
  </si>
  <si>
    <t>15</t>
  </si>
  <si>
    <t>Osiguranje jamstva</t>
  </si>
  <si>
    <t>16</t>
  </si>
  <si>
    <t>17</t>
  </si>
  <si>
    <t>Osiguranje troškova pravne zaštite</t>
  </si>
  <si>
    <t>18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</si>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</sst>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7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23" fillId="0" borderId="0" xfId="197" applyFont="1"/>
    <xf numFmtId="0" fontId="25" fillId="0" borderId="0" xfId="197" applyFont="1"/>
    <xf numFmtId="0" fontId="24" fillId="0" borderId="0" xfId="197" applyFont="1"/>
    <xf numFmtId="0" fontId="23" fillId="0" borderId="0" xfId="197" applyFont="1" applyBorder="1"/>
    <xf numFmtId="0" fontId="26" fillId="0" borderId="0" xfId="197" applyFont="1" applyFill="1" applyBorder="1"/>
    <xf numFmtId="3" fontId="24" fillId="0" borderId="0" xfId="197" applyNumberFormat="1" applyFont="1" applyBorder="1" applyAlignment="1">
      <alignment horizontal="right"/>
    </xf>
    <xf numFmtId="3" fontId="23" fillId="0" borderId="0" xfId="197" applyNumberFormat="1" applyFont="1" applyBorder="1"/>
    <xf numFmtId="3" fontId="27" fillId="0" borderId="0" xfId="197" applyNumberFormat="1" applyFont="1" applyBorder="1" applyAlignment="1">
      <alignment horizontal="right"/>
    </xf>
    <xf numFmtId="3" fontId="23" fillId="0" borderId="0" xfId="197" applyNumberFormat="1" applyFont="1"/>
    <xf numFmtId="0" fontId="23" fillId="0" borderId="0" xfId="197" applyFont="1" applyBorder="1" applyAlignment="1">
      <alignment horizontal="justify"/>
    </xf>
    <xf numFmtId="0" fontId="24" fillId="0" borderId="0" xfId="197" applyFont="1" applyBorder="1" applyAlignment="1">
      <alignment horizontal="left" wrapText="1"/>
    </xf>
    <xf numFmtId="0" fontId="24" fillId="0" borderId="0" xfId="197" applyFont="1" applyBorder="1" applyAlignment="1">
      <alignment horizontal="right" wrapText="1"/>
    </xf>
    <xf numFmtId="0" fontId="23" fillId="0" borderId="0" xfId="197" applyFont="1" applyAlignment="1">
      <alignment wrapText="1"/>
    </xf>
    <xf numFmtId="0" fontId="23" fillId="0" borderId="0" xfId="197" applyFont="1" applyBorder="1" applyAlignment="1"/>
    <xf numFmtId="0" fontId="24" fillId="0" borderId="0" xfId="197" applyFont="1" applyBorder="1" applyAlignment="1">
      <alignment wrapText="1"/>
    </xf>
    <xf numFmtId="0" fontId="24" fillId="0" borderId="0" xfId="197" applyFont="1" applyBorder="1" applyAlignment="1"/>
    <xf numFmtId="3" fontId="30" fillId="0" borderId="10" xfId="197" applyNumberFormat="1" applyFont="1" applyBorder="1" applyAlignment="1">
      <alignment horizontal="right"/>
    </xf>
    <xf numFmtId="10" fontId="30" fillId="0" borderId="10" xfId="197" applyNumberFormat="1" applyFont="1" applyFill="1" applyBorder="1" applyAlignment="1">
      <alignment horizontal="right"/>
    </xf>
    <xf numFmtId="3" fontId="30" fillId="0" borderId="10" xfId="197" applyNumberFormat="1" applyFont="1" applyBorder="1" applyAlignment="1"/>
    <xf numFmtId="1" fontId="30" fillId="0" borderId="10" xfId="197" applyNumberFormat="1" applyFont="1" applyBorder="1" applyAlignment="1"/>
    <xf numFmtId="3" fontId="30" fillId="24" borderId="10" xfId="197" applyNumberFormat="1" applyFont="1" applyFill="1" applyBorder="1" applyAlignment="1">
      <alignment horizontal="right"/>
    </xf>
    <xf numFmtId="0" fontId="30" fillId="0" borderId="10" xfId="197" applyFont="1" applyBorder="1" applyAlignment="1">
      <alignment horizontal="right"/>
    </xf>
    <xf numFmtId="0" fontId="28" fillId="25" borderId="12" xfId="197" applyFont="1" applyFill="1" applyBorder="1" applyAlignment="1">
      <alignment horizontal="right"/>
    </xf>
    <xf numFmtId="3" fontId="28" fillId="25" borderId="10" xfId="197" applyNumberFormat="1" applyFont="1" applyFill="1" applyBorder="1" applyAlignment="1">
      <alignment horizontal="right"/>
    </xf>
    <xf numFmtId="10" fontId="28" fillId="25" borderId="10" xfId="197" applyNumberFormat="1" applyFont="1" applyFill="1" applyBorder="1" applyAlignment="1">
      <alignment horizontal="right"/>
    </xf>
    <xf numFmtId="3" fontId="32" fillId="25" borderId="10" xfId="197" applyNumberFormat="1" applyFont="1" applyFill="1" applyBorder="1" applyAlignment="1">
      <alignment horizontal="right"/>
    </xf>
    <xf numFmtId="0" fontId="28" fillId="26" borderId="16" xfId="197" applyFont="1" applyFill="1" applyBorder="1" applyAlignment="1">
      <alignment horizontal="right"/>
    </xf>
    <xf numFmtId="3" fontId="28" fillId="26" borderId="13" xfId="197" applyNumberFormat="1" applyFont="1" applyFill="1" applyBorder="1" applyAlignment="1">
      <alignment horizontal="right"/>
    </xf>
    <xf numFmtId="10" fontId="30" fillId="0" borderId="10" xfId="197" applyNumberFormat="1" applyFont="1" applyBorder="1" applyAlignment="1">
      <alignment horizontal="right" wrapText="1"/>
    </xf>
    <xf numFmtId="3" fontId="30" fillId="0" borderId="11" xfId="197" applyNumberFormat="1" applyFont="1" applyBorder="1" applyAlignment="1"/>
    <xf numFmtId="0" fontId="30" fillId="0" borderId="11" xfId="197" applyFont="1" applyBorder="1" applyAlignment="1"/>
    <xf numFmtId="3" fontId="30" fillId="0" borderId="11" xfId="197" applyNumberFormat="1" applyFont="1" applyBorder="1" applyAlignment="1">
      <alignment wrapText="1"/>
    </xf>
    <xf numFmtId="10" fontId="28" fillId="25" borderId="10" xfId="197" applyNumberFormat="1" applyFont="1" applyFill="1" applyBorder="1" applyAlignment="1">
      <alignment horizontal="right" wrapText="1"/>
    </xf>
    <xf numFmtId="0" fontId="28" fillId="26" borderId="16" xfId="197" applyFont="1" applyFill="1" applyBorder="1" applyAlignment="1">
      <alignment horizontal="justify"/>
    </xf>
    <xf numFmtId="3" fontId="30" fillId="0" borderId="10" xfId="197" applyNumberFormat="1" applyFont="1" applyBorder="1" applyAlignment="1">
      <alignment horizontal="right" wrapText="1"/>
    </xf>
    <xf numFmtId="3" fontId="30" fillId="0" borderId="10" xfId="197" applyNumberFormat="1" applyFont="1" applyBorder="1" applyAlignment="1">
      <alignment wrapText="1"/>
    </xf>
    <xf numFmtId="0" fontId="30" fillId="0" borderId="10" xfId="197" applyFont="1" applyBorder="1" applyAlignment="1">
      <alignment wrapText="1"/>
    </xf>
    <xf numFmtId="0" fontId="30" fillId="0" borderId="10" xfId="197" applyFont="1" applyBorder="1" applyAlignment="1">
      <alignment horizontal="right" wrapText="1"/>
    </xf>
    <xf numFmtId="3" fontId="28" fillId="25" borderId="10" xfId="197" applyNumberFormat="1" applyFont="1" applyFill="1" applyBorder="1" applyAlignment="1">
      <alignment horizontal="right" wrapText="1"/>
    </xf>
    <xf numFmtId="0" fontId="28" fillId="25" borderId="10" xfId="197" applyFont="1" applyFill="1" applyBorder="1" applyAlignment="1">
      <alignment horizontal="right" vertical="center" wrapText="1"/>
    </xf>
    <xf numFmtId="0" fontId="32" fillId="26" borderId="13" xfId="197" applyFont="1" applyFill="1" applyBorder="1" applyAlignment="1">
      <alignment horizontal="right" vertical="center" wrapText="1"/>
    </xf>
    <xf numFmtId="9" fontId="28" fillId="26" borderId="13" xfId="197" applyNumberFormat="1" applyFont="1" applyFill="1" applyBorder="1" applyAlignment="1">
      <alignment horizontal="right"/>
    </xf>
    <xf numFmtId="9" fontId="28" fillId="26" borderId="13" xfId="197" applyNumberFormat="1" applyFont="1" applyFill="1" applyBorder="1" applyAlignment="1">
      <alignment horizontal="right" wrapText="1"/>
    </xf>
    <xf numFmtId="9" fontId="28" fillId="26" borderId="13" xfId="197" applyNumberFormat="1" applyFont="1" applyFill="1" applyBorder="1" applyAlignment="1"/>
    <xf numFmtId="49" fontId="30" fillId="0" borderId="12" xfId="197" applyNumberFormat="1" applyFont="1" applyBorder="1" applyAlignment="1">
      <alignment horizontal="center" vertical="center"/>
    </xf>
    <xf numFmtId="0" fontId="33" fillId="0" borderId="10" xfId="197" applyFont="1" applyBorder="1" applyAlignment="1">
      <alignment horizontal="left" vertical="center" wrapText="1"/>
    </xf>
    <xf numFmtId="0" fontId="33" fillId="0" borderId="10" xfId="197" applyFont="1" applyFill="1" applyBorder="1" applyAlignment="1">
      <alignment horizontal="left" vertical="center" wrapText="1"/>
    </xf>
    <xf numFmtId="0" fontId="28" fillId="25" borderId="12" xfId="197" applyFont="1" applyFill="1" applyBorder="1" applyAlignment="1">
      <alignment horizontal="center" vertical="center"/>
    </xf>
    <xf numFmtId="0" fontId="34" fillId="25" borderId="10" xfId="197" applyFont="1" applyFill="1" applyBorder="1" applyAlignment="1">
      <alignment horizontal="right" vertical="center" wrapText="1"/>
    </xf>
    <xf numFmtId="0" fontId="30" fillId="0" borderId="12" xfId="197" applyFont="1" applyBorder="1" applyAlignment="1">
      <alignment horizontal="center" vertical="center"/>
    </xf>
    <xf numFmtId="0" fontId="24" fillId="0" borderId="19" xfId="197" applyFont="1" applyBorder="1" applyAlignment="1">
      <alignment horizontal="center"/>
    </xf>
    <xf numFmtId="0" fontId="24" fillId="0" borderId="20" xfId="197" applyFont="1" applyBorder="1" applyAlignment="1">
      <alignment horizontal="center"/>
    </xf>
    <xf numFmtId="0" fontId="24" fillId="0" borderId="21" xfId="197" applyFont="1" applyBorder="1" applyAlignment="1">
      <alignment horizontal="center"/>
    </xf>
    <xf numFmtId="0" fontId="28" fillId="26" borderId="17" xfId="197" applyFont="1" applyFill="1" applyBorder="1" applyAlignment="1">
      <alignment horizontal="center" vertical="center" wrapText="1"/>
    </xf>
    <xf numFmtId="0" fontId="30" fillId="26" borderId="10" xfId="197" applyFont="1" applyFill="1" applyBorder="1" applyAlignment="1">
      <alignment horizontal="center" vertical="center" wrapText="1"/>
    </xf>
    <xf numFmtId="0" fontId="29" fillId="26" borderId="17" xfId="197" applyFont="1" applyFill="1" applyBorder="1" applyAlignment="1">
      <alignment horizontal="center" vertical="center" wrapText="1"/>
    </xf>
    <xf numFmtId="0" fontId="31" fillId="26" borderId="10" xfId="197" applyFont="1" applyFill="1" applyBorder="1" applyAlignment="1">
      <alignment horizontal="center" vertical="center" wrapText="1"/>
    </xf>
    <xf numFmtId="0" fontId="29" fillId="26" borderId="18" xfId="197" applyFont="1" applyFill="1" applyBorder="1" applyAlignment="1">
      <alignment horizontal="center" vertical="center" wrapText="1"/>
    </xf>
    <xf numFmtId="0" fontId="31" fillId="26" borderId="14" xfId="197" applyFont="1" applyFill="1" applyBorder="1" applyAlignment="1">
      <alignment horizontal="center" vertical="center" wrapText="1"/>
    </xf>
    <xf numFmtId="0" fontId="28" fillId="26" borderId="22" xfId="197" applyFont="1" applyFill="1" applyBorder="1" applyAlignment="1">
      <alignment horizontal="center" wrapText="1"/>
    </xf>
    <xf numFmtId="0" fontId="28" fillId="26" borderId="12" xfId="197" applyFont="1" applyFill="1" applyBorder="1" applyAlignment="1">
      <alignment horizontal="center" wrapText="1"/>
    </xf>
    <xf numFmtId="0" fontId="28" fillId="26" borderId="10" xfId="197" applyFont="1" applyFill="1" applyBorder="1" applyAlignment="1">
      <alignment horizontal="center" vertical="center" wrapText="1"/>
    </xf>
    <xf numFmtId="0" fontId="32" fillId="26" borderId="17" xfId="197" applyFont="1" applyFill="1" applyBorder="1" applyAlignment="1">
      <alignment horizontal="center" vertical="center"/>
    </xf>
    <xf numFmtId="0" fontId="32" fillId="26" borderId="10" xfId="197" applyFont="1" applyFill="1" applyBorder="1" applyAlignment="1">
      <alignment horizontal="center" vertical="center"/>
    </xf>
    <xf numFmtId="10" fontId="35" fillId="0" borderId="10" xfId="197" applyNumberFormat="1" applyFont="1" applyBorder="1" applyAlignment="1">
      <alignment wrapText="1"/>
    </xf>
    <xf numFmtId="10" fontId="35" fillId="0" borderId="14" xfId="197" applyNumberFormat="1" applyFont="1" applyBorder="1" applyAlignment="1">
      <alignment wrapText="1"/>
    </xf>
    <xf numFmtId="10" fontId="35" fillId="0" borderId="10" xfId="197" applyNumberFormat="1" applyFont="1" applyBorder="1" applyAlignment="1">
      <alignment horizontal="right" wrapText="1"/>
    </xf>
    <xf numFmtId="10" fontId="35" fillId="0" borderId="14" xfId="197" applyNumberFormat="1" applyFont="1" applyBorder="1" applyAlignment="1">
      <alignment horizontal="right" wrapText="1"/>
    </xf>
    <xf numFmtId="10" fontId="36" fillId="25" borderId="10" xfId="197" applyNumberFormat="1" applyFont="1" applyFill="1" applyBorder="1" applyAlignment="1">
      <alignment wrapText="1"/>
    </xf>
    <xf numFmtId="10" fontId="36" fillId="25" borderId="14" xfId="197" applyNumberFormat="1" applyFont="1" applyFill="1" applyBorder="1" applyAlignment="1">
      <alignment wrapText="1"/>
    </xf>
    <xf numFmtId="10" fontId="36" fillId="26" borderId="13" xfId="197" applyNumberFormat="1" applyFont="1" applyFill="1" applyBorder="1" applyAlignment="1">
      <alignment wrapText="1"/>
    </xf>
    <xf numFmtId="10" fontId="36" fillId="26" borderId="15" xfId="197" applyNumberFormat="1" applyFont="1" applyFill="1" applyBorder="1" applyAlignment="1">
      <alignment horizontal="right" wrapText="1"/>
    </xf>
    <xf numFmtId="0" fontId="36" fillId="26" borderId="17" xfId="197" applyFont="1" applyFill="1" applyBorder="1" applyAlignment="1">
      <alignment horizontal="center" vertical="center" wrapText="1"/>
    </xf>
    <xf numFmtId="0" fontId="36" fillId="26" borderId="18" xfId="197" applyFont="1" applyFill="1" applyBorder="1" applyAlignment="1">
      <alignment horizontal="center" vertical="center" wrapText="1"/>
    </xf>
    <xf numFmtId="0" fontId="35" fillId="26" borderId="10" xfId="197" applyFont="1" applyFill="1" applyBorder="1" applyAlignment="1">
      <alignment horizontal="center" vertical="center" wrapText="1"/>
    </xf>
    <xf numFmtId="0" fontId="35" fillId="26" borderId="14" xfId="197" applyFont="1" applyFill="1" applyBorder="1" applyAlignment="1">
      <alignment horizontal="center" vertical="center" wrapText="1"/>
    </xf>
    <xf numFmtId="10" fontId="36" fillId="25" borderId="10" xfId="197" applyNumberFormat="1" applyFont="1" applyFill="1" applyBorder="1" applyAlignment="1">
      <alignment horizontal="right" wrapText="1"/>
    </xf>
    <xf numFmtId="10" fontId="36" fillId="25" borderId="14" xfId="197" applyNumberFormat="1" applyFont="1" applyFill="1" applyBorder="1" applyAlignment="1">
      <alignment horizontal="right" wrapText="1"/>
    </xf>
    <xf numFmtId="10" fontId="36" fillId="26" borderId="13" xfId="197" applyNumberFormat="1" applyFont="1" applyFill="1" applyBorder="1" applyAlignment="1">
      <alignment horizontal="right" wrapText="1"/>
    </xf>
  </cellXfs>
  <cellStyles count="20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51" t="s">
        <v>17</v>
      </c>
      <c r="C2" s="52"/>
      <c r="D2" s="52"/>
      <c r="E2" s="52"/>
      <c r="F2" s="52"/>
      <c r="G2" s="52"/>
      <c r="H2" s="52"/>
      <c r="I2" s="53"/>
    </row>
    <row r="3" spans="2:9" ht="16.5" thickBot="1" x14ac:dyDescent="0.3">
      <c r="B3" s="2"/>
      <c r="C3" s="3"/>
    </row>
    <row r="4" spans="2:9" ht="15.75" customHeight="1" x14ac:dyDescent="0.25">
      <c r="B4" s="60"/>
      <c r="C4" s="54" t="s">
        <v>2</v>
      </c>
      <c r="D4" s="63" t="s">
        <v>7</v>
      </c>
      <c r="E4" s="54" t="s">
        <v>3</v>
      </c>
      <c r="F4" s="63" t="s">
        <v>8</v>
      </c>
      <c r="G4" s="54" t="s">
        <v>3</v>
      </c>
      <c r="H4" s="56" t="s">
        <v>11</v>
      </c>
      <c r="I4" s="58" t="s">
        <v>12</v>
      </c>
    </row>
    <row r="5" spans="2:9" x14ac:dyDescent="0.25">
      <c r="B5" s="61"/>
      <c r="C5" s="62"/>
      <c r="D5" s="64"/>
      <c r="E5" s="55" t="s">
        <v>0</v>
      </c>
      <c r="F5" s="64"/>
      <c r="G5" s="55" t="s">
        <v>0</v>
      </c>
      <c r="H5" s="57"/>
      <c r="I5" s="59"/>
    </row>
    <row r="6" spans="2:9" x14ac:dyDescent="0.25">
      <c r="B6" s="45" t="s">
        <v>20</v>
      </c>
      <c r="C6" s="46" t="s">
        <v>29</v>
      </c>
      <c r="D6" s="17">
        <v>29483640</v>
      </c>
      <c r="E6" s="18">
        <f>D6/$D$28</f>
        <v>8.1763857743338053E-2</v>
      </c>
      <c r="F6" s="17">
        <v>29249801</v>
      </c>
      <c r="G6" s="18">
        <f>F6/$F$28</f>
        <v>7.2719814008052164E-2</v>
      </c>
      <c r="H6" s="65">
        <f>(F6-D6)/D6</f>
        <v>-7.9311441870813775E-3</v>
      </c>
      <c r="I6" s="66">
        <f>(G6-E6)/E6</f>
        <v>-0.1106117542016635</v>
      </c>
    </row>
    <row r="7" spans="2:9" x14ac:dyDescent="0.25">
      <c r="B7" s="45" t="s">
        <v>21</v>
      </c>
      <c r="C7" s="46" t="s">
        <v>4</v>
      </c>
      <c r="D7" s="17">
        <v>6655597</v>
      </c>
      <c r="E7" s="18">
        <f t="shared" ref="E7:E26" si="0">D7/$D$28</f>
        <v>1.8457262614283296E-2</v>
      </c>
      <c r="F7" s="17">
        <v>7543227</v>
      </c>
      <c r="G7" s="18">
        <f t="shared" ref="G7:G26" si="1">F7/$F$28</f>
        <v>1.875370244264285E-2</v>
      </c>
      <c r="H7" s="65">
        <f t="shared" ref="H7:H23" si="2">(F7-D7)/D7</f>
        <v>0.13336594748750563</v>
      </c>
      <c r="I7" s="66">
        <f t="shared" ref="I7:I23" si="3">(G7-E7)/E7</f>
        <v>1.6060877203434888E-2</v>
      </c>
    </row>
    <row r="8" spans="2:9" x14ac:dyDescent="0.25">
      <c r="B8" s="45" t="s">
        <v>22</v>
      </c>
      <c r="C8" s="47" t="s">
        <v>30</v>
      </c>
      <c r="D8" s="19">
        <v>39052373</v>
      </c>
      <c r="E8" s="18">
        <f t="shared" si="0"/>
        <v>0.10829981204870824</v>
      </c>
      <c r="F8" s="19">
        <v>48185016</v>
      </c>
      <c r="G8" s="18">
        <f t="shared" si="1"/>
        <v>0.11979587148285274</v>
      </c>
      <c r="H8" s="65">
        <f t="shared" si="2"/>
        <v>0.23385628832337538</v>
      </c>
      <c r="I8" s="66">
        <f t="shared" si="3"/>
        <v>0.10615031749985038</v>
      </c>
    </row>
    <row r="9" spans="2:9" x14ac:dyDescent="0.25">
      <c r="B9" s="45" t="s">
        <v>23</v>
      </c>
      <c r="C9" s="47" t="s">
        <v>31</v>
      </c>
      <c r="D9" s="19">
        <v>5773</v>
      </c>
      <c r="E9" s="18">
        <f t="shared" si="0"/>
        <v>1.6009649783822169E-5</v>
      </c>
      <c r="F9" s="20">
        <v>0</v>
      </c>
      <c r="G9" s="18">
        <f t="shared" si="1"/>
        <v>0</v>
      </c>
      <c r="H9" s="65">
        <f t="shared" si="2"/>
        <v>-1</v>
      </c>
      <c r="I9" s="66">
        <f t="shared" si="3"/>
        <v>-1</v>
      </c>
    </row>
    <row r="10" spans="2:9" x14ac:dyDescent="0.25">
      <c r="B10" s="45" t="s">
        <v>24</v>
      </c>
      <c r="C10" s="47" t="s">
        <v>32</v>
      </c>
      <c r="D10" s="19">
        <v>6531</v>
      </c>
      <c r="E10" s="18">
        <f t="shared" si="0"/>
        <v>1.8111730943728145E-5</v>
      </c>
      <c r="F10" s="19">
        <v>25021</v>
      </c>
      <c r="G10" s="18">
        <f t="shared" si="1"/>
        <v>6.2206319499249696E-5</v>
      </c>
      <c r="H10" s="65">
        <f t="shared" si="2"/>
        <v>2.8311131526565609</v>
      </c>
      <c r="I10" s="66">
        <f t="shared" si="3"/>
        <v>2.4345872127032084</v>
      </c>
    </row>
    <row r="11" spans="2:9" x14ac:dyDescent="0.25">
      <c r="B11" s="45" t="s">
        <v>25</v>
      </c>
      <c r="C11" s="47" t="s">
        <v>33</v>
      </c>
      <c r="D11" s="17">
        <v>18868</v>
      </c>
      <c r="E11" s="18">
        <f t="shared" si="0"/>
        <v>5.2324627077976211E-5</v>
      </c>
      <c r="F11" s="17">
        <v>20799</v>
      </c>
      <c r="G11" s="18">
        <f t="shared" si="1"/>
        <v>5.1709733394544356E-5</v>
      </c>
      <c r="H11" s="65">
        <f t="shared" si="2"/>
        <v>0.10234259062963748</v>
      </c>
      <c r="I11" s="66">
        <f t="shared" si="3"/>
        <v>-1.1751515830500155E-2</v>
      </c>
    </row>
    <row r="12" spans="2:9" x14ac:dyDescent="0.25">
      <c r="B12" s="45" t="s">
        <v>26</v>
      </c>
      <c r="C12" s="47" t="s">
        <v>9</v>
      </c>
      <c r="D12" s="17">
        <v>2672089</v>
      </c>
      <c r="E12" s="18">
        <f t="shared" si="0"/>
        <v>7.4102215626543552E-3</v>
      </c>
      <c r="F12" s="17">
        <v>2955745</v>
      </c>
      <c r="G12" s="18">
        <f t="shared" si="1"/>
        <v>7.3484680000123811E-3</v>
      </c>
      <c r="H12" s="65">
        <f t="shared" si="2"/>
        <v>0.10615514677841943</v>
      </c>
      <c r="I12" s="66">
        <f t="shared" si="3"/>
        <v>-8.3335649440222544E-3</v>
      </c>
    </row>
    <row r="13" spans="2:9" x14ac:dyDescent="0.25">
      <c r="B13" s="45" t="s">
        <v>27</v>
      </c>
      <c r="C13" s="47" t="s">
        <v>34</v>
      </c>
      <c r="D13" s="17">
        <v>22112037</v>
      </c>
      <c r="E13" s="18">
        <f t="shared" si="0"/>
        <v>6.1320971483962892E-2</v>
      </c>
      <c r="F13" s="17">
        <v>22494378</v>
      </c>
      <c r="G13" s="18">
        <f t="shared" si="1"/>
        <v>5.5924721825862007E-2</v>
      </c>
      <c r="H13" s="65">
        <f t="shared" si="2"/>
        <v>1.7291079966988115E-2</v>
      </c>
      <c r="I13" s="66">
        <f t="shared" si="3"/>
        <v>-8.8000067962265602E-2</v>
      </c>
    </row>
    <row r="14" spans="2:9" x14ac:dyDescent="0.25">
      <c r="B14" s="45" t="s">
        <v>28</v>
      </c>
      <c r="C14" s="47" t="s">
        <v>35</v>
      </c>
      <c r="D14" s="17">
        <v>17887546</v>
      </c>
      <c r="E14" s="18">
        <f t="shared" si="0"/>
        <v>4.9605637788326537E-2</v>
      </c>
      <c r="F14" s="17">
        <v>22837279</v>
      </c>
      <c r="G14" s="18">
        <f t="shared" si="1"/>
        <v>5.6777230085428461E-2</v>
      </c>
      <c r="H14" s="65">
        <f t="shared" si="2"/>
        <v>0.27671392151835694</v>
      </c>
      <c r="I14" s="66">
        <f t="shared" si="3"/>
        <v>0.14457212157424537</v>
      </c>
    </row>
    <row r="15" spans="2:9" x14ac:dyDescent="0.25">
      <c r="B15" s="45" t="s">
        <v>36</v>
      </c>
      <c r="C15" s="47" t="s">
        <v>37</v>
      </c>
      <c r="D15" s="17">
        <v>198101764</v>
      </c>
      <c r="E15" s="18">
        <f t="shared" si="0"/>
        <v>0.54937465151522435</v>
      </c>
      <c r="F15" s="17">
        <v>209653241</v>
      </c>
      <c r="G15" s="18">
        <f t="shared" si="1"/>
        <v>0.5212324245113783</v>
      </c>
      <c r="H15" s="65">
        <f t="shared" si="2"/>
        <v>5.8310823521995493E-2</v>
      </c>
      <c r="I15" s="66">
        <f t="shared" si="3"/>
        <v>-5.1225929201915814E-2</v>
      </c>
    </row>
    <row r="16" spans="2:9" x14ac:dyDescent="0.25">
      <c r="B16" s="45" t="s">
        <v>38</v>
      </c>
      <c r="C16" s="47" t="s">
        <v>39</v>
      </c>
      <c r="D16" s="21">
        <v>705867</v>
      </c>
      <c r="E16" s="18">
        <f t="shared" si="0"/>
        <v>1.9575062296825225E-3</v>
      </c>
      <c r="F16" s="21">
        <v>730657</v>
      </c>
      <c r="G16" s="18">
        <f t="shared" si="1"/>
        <v>1.8165334233788931E-3</v>
      </c>
      <c r="H16" s="65">
        <f t="shared" si="2"/>
        <v>3.5119930525155586E-2</v>
      </c>
      <c r="I16" s="66">
        <f t="shared" si="3"/>
        <v>-7.201653009630167E-2</v>
      </c>
    </row>
    <row r="17" spans="2:9" x14ac:dyDescent="0.25">
      <c r="B17" s="45" t="s">
        <v>40</v>
      </c>
      <c r="C17" s="47" t="s">
        <v>41</v>
      </c>
      <c r="D17" s="17">
        <v>51660</v>
      </c>
      <c r="E17" s="18">
        <f t="shared" si="0"/>
        <v>1.4326320939411972E-4</v>
      </c>
      <c r="F17" s="17">
        <v>9573</v>
      </c>
      <c r="G17" s="18">
        <f t="shared" si="1"/>
        <v>2.380005181912463E-5</v>
      </c>
      <c r="H17" s="65">
        <f t="shared" si="2"/>
        <v>-0.81469221835075489</v>
      </c>
      <c r="I17" s="66">
        <f t="shared" si="3"/>
        <v>-0.83387185084168924</v>
      </c>
    </row>
    <row r="18" spans="2:9" x14ac:dyDescent="0.25">
      <c r="B18" s="45" t="s">
        <v>42</v>
      </c>
      <c r="C18" s="47" t="s">
        <v>43</v>
      </c>
      <c r="D18" s="17">
        <v>2370968</v>
      </c>
      <c r="E18" s="18">
        <f t="shared" si="0"/>
        <v>6.575154569313923E-3</v>
      </c>
      <c r="F18" s="17">
        <v>3054500</v>
      </c>
      <c r="G18" s="18">
        <f t="shared" si="1"/>
        <v>7.5939891655192916E-3</v>
      </c>
      <c r="H18" s="65">
        <f t="shared" si="2"/>
        <v>0.2882923767845032</v>
      </c>
      <c r="I18" s="66">
        <f t="shared" si="3"/>
        <v>0.15495218940711195</v>
      </c>
    </row>
    <row r="19" spans="2:9" x14ac:dyDescent="0.25">
      <c r="B19" s="45" t="s">
        <v>44</v>
      </c>
      <c r="C19" s="47" t="s">
        <v>5</v>
      </c>
      <c r="D19" s="17">
        <v>757340</v>
      </c>
      <c r="E19" s="18">
        <f t="shared" si="0"/>
        <v>2.1002508517720215E-3</v>
      </c>
      <c r="F19" s="17">
        <v>464731</v>
      </c>
      <c r="G19" s="18">
        <f t="shared" si="1"/>
        <v>1.1553976686465692E-3</v>
      </c>
      <c r="H19" s="65">
        <f t="shared" si="2"/>
        <v>-0.38636411651305885</v>
      </c>
      <c r="I19" s="66">
        <f t="shared" si="3"/>
        <v>-0.44987634802207638</v>
      </c>
    </row>
    <row r="20" spans="2:9" x14ac:dyDescent="0.25">
      <c r="B20" s="45" t="s">
        <v>45</v>
      </c>
      <c r="C20" s="47" t="s">
        <v>46</v>
      </c>
      <c r="D20" s="17">
        <v>71356</v>
      </c>
      <c r="E20" s="18">
        <f t="shared" si="0"/>
        <v>1.9788404122196684E-4</v>
      </c>
      <c r="F20" s="17">
        <v>23191</v>
      </c>
      <c r="G20" s="18">
        <f t="shared" si="1"/>
        <v>5.7656638643823174E-5</v>
      </c>
      <c r="H20" s="65">
        <f t="shared" si="2"/>
        <v>-0.67499579572846014</v>
      </c>
      <c r="I20" s="66">
        <f t="shared" si="3"/>
        <v>-0.70863421684849437</v>
      </c>
    </row>
    <row r="21" spans="2:9" x14ac:dyDescent="0.25">
      <c r="B21" s="45" t="s">
        <v>47</v>
      </c>
      <c r="C21" s="47" t="s">
        <v>10</v>
      </c>
      <c r="D21" s="17">
        <v>696543</v>
      </c>
      <c r="E21" s="18">
        <f t="shared" si="0"/>
        <v>1.9316489674991936E-3</v>
      </c>
      <c r="F21" s="17">
        <v>471768</v>
      </c>
      <c r="G21" s="18">
        <f t="shared" si="1"/>
        <v>1.1728928075425455E-3</v>
      </c>
      <c r="H21" s="65">
        <f t="shared" si="2"/>
        <v>-0.32270082392616106</v>
      </c>
      <c r="I21" s="66">
        <f t="shared" si="3"/>
        <v>-0.39280230141347611</v>
      </c>
    </row>
    <row r="22" spans="2:9" x14ac:dyDescent="0.25">
      <c r="B22" s="45" t="s">
        <v>48</v>
      </c>
      <c r="C22" s="47" t="s">
        <v>49</v>
      </c>
      <c r="D22" s="22">
        <v>0</v>
      </c>
      <c r="E22" s="18">
        <f t="shared" si="0"/>
        <v>0</v>
      </c>
      <c r="F22" s="22">
        <v>0</v>
      </c>
      <c r="G22" s="18">
        <f t="shared" si="1"/>
        <v>0</v>
      </c>
      <c r="H22" s="67" t="s">
        <v>1</v>
      </c>
      <c r="I22" s="68" t="s">
        <v>1</v>
      </c>
    </row>
    <row r="23" spans="2:9" x14ac:dyDescent="0.25">
      <c r="B23" s="45" t="s">
        <v>50</v>
      </c>
      <c r="C23" s="47" t="s">
        <v>51</v>
      </c>
      <c r="D23" s="17">
        <v>498</v>
      </c>
      <c r="E23" s="18">
        <f t="shared" si="0"/>
        <v>1.3810506828933725E-6</v>
      </c>
      <c r="F23" s="17">
        <v>2970</v>
      </c>
      <c r="G23" s="18">
        <f t="shared" si="1"/>
        <v>7.3839082735610725E-6</v>
      </c>
      <c r="H23" s="65">
        <f t="shared" si="2"/>
        <v>4.9638554216867474</v>
      </c>
      <c r="I23" s="66">
        <f t="shared" si="3"/>
        <v>4.346587467804877</v>
      </c>
    </row>
    <row r="24" spans="2:9" s="3" customFormat="1" x14ac:dyDescent="0.25">
      <c r="B24" s="48"/>
      <c r="C24" s="49" t="s">
        <v>13</v>
      </c>
      <c r="D24" s="24">
        <f>SUM(D6:D23)</f>
        <v>320650450</v>
      </c>
      <c r="E24" s="25">
        <f>SUM(E6:E23)</f>
        <v>0.88922594968387003</v>
      </c>
      <c r="F24" s="24">
        <f>SUM(F6:F23)</f>
        <v>347721897</v>
      </c>
      <c r="G24" s="25">
        <f>SUM(G6:G23)</f>
        <v>0.86449380207294657</v>
      </c>
      <c r="H24" s="69">
        <f t="shared" ref="H24:I27" si="4">(F24-D24)/D24</f>
        <v>8.4426661493847893E-2</v>
      </c>
      <c r="I24" s="70">
        <f t="shared" si="4"/>
        <v>-2.7813119511093914E-2</v>
      </c>
    </row>
    <row r="25" spans="2:9" ht="15.75" customHeight="1" x14ac:dyDescent="0.25">
      <c r="B25" s="50">
        <v>19</v>
      </c>
      <c r="C25" s="46" t="s">
        <v>6</v>
      </c>
      <c r="D25" s="17">
        <v>39944571</v>
      </c>
      <c r="E25" s="18">
        <f t="shared" si="0"/>
        <v>0.11077405031613012</v>
      </c>
      <c r="F25" s="17">
        <v>54504118</v>
      </c>
      <c r="G25" s="18">
        <f t="shared" si="1"/>
        <v>0.13550619792705351</v>
      </c>
      <c r="H25" s="65">
        <f t="shared" si="4"/>
        <v>0.36449376311989934</v>
      </c>
      <c r="I25" s="66">
        <f t="shared" si="4"/>
        <v>0.22326661831306238</v>
      </c>
    </row>
    <row r="26" spans="2:9" x14ac:dyDescent="0.25">
      <c r="B26" s="50"/>
      <c r="C26" s="46" t="s">
        <v>52</v>
      </c>
      <c r="D26" s="17">
        <v>0</v>
      </c>
      <c r="E26" s="18">
        <f t="shared" si="0"/>
        <v>0</v>
      </c>
      <c r="F26" s="17">
        <v>0</v>
      </c>
      <c r="G26" s="18">
        <f t="shared" si="1"/>
        <v>0</v>
      </c>
      <c r="H26" s="67" t="s">
        <v>1</v>
      </c>
      <c r="I26" s="68" t="s">
        <v>1</v>
      </c>
    </row>
    <row r="27" spans="2:9" s="3" customFormat="1" x14ac:dyDescent="0.25">
      <c r="B27" s="23"/>
      <c r="C27" s="40" t="s">
        <v>14</v>
      </c>
      <c r="D27" s="26">
        <f>SUM(D25:D26)</f>
        <v>39944571</v>
      </c>
      <c r="E27" s="25">
        <f>SUM(E25:E26)</f>
        <v>0.11077405031613012</v>
      </c>
      <c r="F27" s="26">
        <f>SUM(F25:F26)</f>
        <v>54504118</v>
      </c>
      <c r="G27" s="25">
        <f>SUM(G25:G26)</f>
        <v>0.13550619792705351</v>
      </c>
      <c r="H27" s="69">
        <f t="shared" si="4"/>
        <v>0.36449376311989934</v>
      </c>
      <c r="I27" s="70">
        <f t="shared" si="4"/>
        <v>0.22326661831306238</v>
      </c>
    </row>
    <row r="28" spans="2:9" s="3" customFormat="1" ht="16.5" thickBot="1" x14ac:dyDescent="0.3">
      <c r="B28" s="27"/>
      <c r="C28" s="41" t="s">
        <v>15</v>
      </c>
      <c r="D28" s="28">
        <f>D24+D27</f>
        <v>360595021</v>
      </c>
      <c r="E28" s="42">
        <f>E24+E27</f>
        <v>1.0000000000000002</v>
      </c>
      <c r="F28" s="28">
        <f>F24+F27</f>
        <v>402226015</v>
      </c>
      <c r="G28" s="42">
        <f>G24+G27</f>
        <v>1</v>
      </c>
      <c r="H28" s="71">
        <f>(F28-D28)/D28</f>
        <v>0.11545082870126484</v>
      </c>
      <c r="I28" s="72" t="s">
        <v>1</v>
      </c>
    </row>
    <row r="29" spans="2:9" x14ac:dyDescent="0.25">
      <c r="B29" s="4"/>
      <c r="C29" s="5"/>
      <c r="D29" s="6"/>
      <c r="E29" s="7"/>
      <c r="F29" s="8"/>
      <c r="G29" s="4"/>
    </row>
    <row r="30" spans="2:9" x14ac:dyDescent="0.25">
      <c r="B30" s="4"/>
      <c r="C30" s="5"/>
      <c r="D30" s="7"/>
      <c r="E30" s="7"/>
      <c r="F30" s="7"/>
      <c r="G30" s="4"/>
    </row>
    <row r="31" spans="2:9" x14ac:dyDescent="0.25">
      <c r="F31" s="7"/>
    </row>
    <row r="32" spans="2:9" x14ac:dyDescent="0.25">
      <c r="F32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31.12.2007. godine.</oddFooter>
  </headerFooter>
  <ignoredErrors>
    <ignoredError sqref="D24 F24" formulaRange="1"/>
    <ignoredError sqref="E24 G24" formula="1"/>
    <ignoredError sqref="B6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51" t="s">
        <v>18</v>
      </c>
      <c r="C2" s="52"/>
      <c r="D2" s="52"/>
      <c r="E2" s="52"/>
      <c r="F2" s="52"/>
      <c r="G2" s="52"/>
      <c r="H2" s="52"/>
      <c r="I2" s="53"/>
    </row>
    <row r="3" spans="2:9" ht="16.5" thickBot="1" x14ac:dyDescent="0.3">
      <c r="B3" s="2"/>
      <c r="C3" s="3"/>
    </row>
    <row r="4" spans="2:9" ht="15.75" customHeight="1" x14ac:dyDescent="0.25">
      <c r="B4" s="60"/>
      <c r="C4" s="54" t="s">
        <v>2</v>
      </c>
      <c r="D4" s="63" t="s">
        <v>7</v>
      </c>
      <c r="E4" s="54" t="s">
        <v>3</v>
      </c>
      <c r="F4" s="63" t="s">
        <v>8</v>
      </c>
      <c r="G4" s="54" t="s">
        <v>3</v>
      </c>
      <c r="H4" s="73" t="s">
        <v>11</v>
      </c>
      <c r="I4" s="74" t="s">
        <v>12</v>
      </c>
    </row>
    <row r="5" spans="2:9" x14ac:dyDescent="0.25">
      <c r="B5" s="61"/>
      <c r="C5" s="62"/>
      <c r="D5" s="64"/>
      <c r="E5" s="55" t="s">
        <v>0</v>
      </c>
      <c r="F5" s="64"/>
      <c r="G5" s="55" t="s">
        <v>0</v>
      </c>
      <c r="H5" s="75"/>
      <c r="I5" s="76"/>
    </row>
    <row r="6" spans="2:9" x14ac:dyDescent="0.25">
      <c r="B6" s="45" t="s">
        <v>20</v>
      </c>
      <c r="C6" s="46" t="s">
        <v>29</v>
      </c>
      <c r="D6" s="17">
        <v>23265029</v>
      </c>
      <c r="E6" s="29">
        <f>D6/$D$26</f>
        <v>8.7592995341658583E-2</v>
      </c>
      <c r="F6" s="17">
        <v>23016959</v>
      </c>
      <c r="G6" s="29">
        <f>F6/$F$26</f>
        <v>7.7520473548180258E-2</v>
      </c>
      <c r="H6" s="65">
        <f>(F6-D6)/D6</f>
        <v>-1.0662784903470354E-2</v>
      </c>
      <c r="I6" s="66">
        <f>(G6-E6)/E6</f>
        <v>-0.11499232049537994</v>
      </c>
    </row>
    <row r="7" spans="2:9" x14ac:dyDescent="0.25">
      <c r="B7" s="45" t="s">
        <v>21</v>
      </c>
      <c r="C7" s="46" t="s">
        <v>4</v>
      </c>
      <c r="D7" s="17">
        <v>6219655</v>
      </c>
      <c r="E7" s="29">
        <f t="shared" ref="E7:E25" si="0">D7/$D$26</f>
        <v>2.3417044158497439E-2</v>
      </c>
      <c r="F7" s="17">
        <v>7060778</v>
      </c>
      <c r="G7" s="29">
        <f t="shared" ref="G7:G23" si="1">F7/$F$26</f>
        <v>2.3780502636276717E-2</v>
      </c>
      <c r="H7" s="65">
        <f t="shared" ref="H7:H23" si="2">(F7-D7)/D7</f>
        <v>0.1352362791826878</v>
      </c>
      <c r="I7" s="66">
        <f t="shared" ref="I7:I23" si="3">(G7-E7)/E7</f>
        <v>1.5521108271360919E-2</v>
      </c>
    </row>
    <row r="8" spans="2:9" x14ac:dyDescent="0.25">
      <c r="B8" s="45" t="s">
        <v>22</v>
      </c>
      <c r="C8" s="47" t="s">
        <v>30</v>
      </c>
      <c r="D8" s="30">
        <v>34389699</v>
      </c>
      <c r="E8" s="29">
        <f t="shared" si="0"/>
        <v>0.12947745495215332</v>
      </c>
      <c r="F8" s="30">
        <v>41496125</v>
      </c>
      <c r="G8" s="29">
        <f t="shared" si="1"/>
        <v>0.13975778730867452</v>
      </c>
      <c r="H8" s="65">
        <f t="shared" si="2"/>
        <v>0.20664403023707767</v>
      </c>
      <c r="I8" s="66">
        <f t="shared" si="3"/>
        <v>7.9398628589974721E-2</v>
      </c>
    </row>
    <row r="9" spans="2:9" x14ac:dyDescent="0.25">
      <c r="B9" s="45" t="s">
        <v>23</v>
      </c>
      <c r="C9" s="47" t="s">
        <v>31</v>
      </c>
      <c r="D9" s="30">
        <v>5773</v>
      </c>
      <c r="E9" s="29">
        <f t="shared" si="0"/>
        <v>2.1735384989522041E-5</v>
      </c>
      <c r="F9" s="31">
        <v>0</v>
      </c>
      <c r="G9" s="29">
        <f t="shared" si="1"/>
        <v>0</v>
      </c>
      <c r="H9" s="65">
        <f t="shared" si="2"/>
        <v>-1</v>
      </c>
      <c r="I9" s="66">
        <f t="shared" si="3"/>
        <v>-1</v>
      </c>
    </row>
    <row r="10" spans="2:9" x14ac:dyDescent="0.25">
      <c r="B10" s="45" t="s">
        <v>24</v>
      </c>
      <c r="C10" s="47" t="s">
        <v>32</v>
      </c>
      <c r="D10" s="30">
        <v>3175</v>
      </c>
      <c r="E10" s="29">
        <f t="shared" si="0"/>
        <v>1.1953896993198074E-5</v>
      </c>
      <c r="F10" s="30">
        <v>21686</v>
      </c>
      <c r="G10" s="29">
        <f t="shared" si="1"/>
        <v>7.3037840896611808E-5</v>
      </c>
      <c r="H10" s="65">
        <f t="shared" si="2"/>
        <v>5.8302362204724414</v>
      </c>
      <c r="I10" s="66">
        <f t="shared" si="3"/>
        <v>5.1099607047117193</v>
      </c>
    </row>
    <row r="11" spans="2:9" x14ac:dyDescent="0.25">
      <c r="B11" s="45" t="s">
        <v>25</v>
      </c>
      <c r="C11" s="47" t="s">
        <v>33</v>
      </c>
      <c r="D11" s="17">
        <v>11997</v>
      </c>
      <c r="E11" s="29">
        <f t="shared" si="0"/>
        <v>4.5168788103117256E-5</v>
      </c>
      <c r="F11" s="17">
        <v>20174</v>
      </c>
      <c r="G11" s="29">
        <f t="shared" si="1"/>
        <v>6.794546722531802E-5</v>
      </c>
      <c r="H11" s="65">
        <f t="shared" si="2"/>
        <v>0.68158706343252484</v>
      </c>
      <c r="I11" s="66">
        <f t="shared" si="3"/>
        <v>0.50425703408741362</v>
      </c>
    </row>
    <row r="12" spans="2:9" x14ac:dyDescent="0.25">
      <c r="B12" s="45" t="s">
        <v>26</v>
      </c>
      <c r="C12" s="47" t="s">
        <v>9</v>
      </c>
      <c r="D12" s="17">
        <v>2298082</v>
      </c>
      <c r="E12" s="29">
        <f t="shared" si="0"/>
        <v>8.6522946487945247E-3</v>
      </c>
      <c r="F12" s="17">
        <v>2598384</v>
      </c>
      <c r="G12" s="29">
        <f t="shared" si="1"/>
        <v>8.7512845697824294E-3</v>
      </c>
      <c r="H12" s="65">
        <f t="shared" si="2"/>
        <v>0.13067505859233919</v>
      </c>
      <c r="I12" s="66">
        <f t="shared" si="3"/>
        <v>1.144088649381542E-2</v>
      </c>
    </row>
    <row r="13" spans="2:9" x14ac:dyDescent="0.25">
      <c r="B13" s="45" t="s">
        <v>27</v>
      </c>
      <c r="C13" s="47" t="s">
        <v>34</v>
      </c>
      <c r="D13" s="17">
        <v>17383220</v>
      </c>
      <c r="E13" s="29">
        <f t="shared" si="0"/>
        <v>6.5447943713417528E-2</v>
      </c>
      <c r="F13" s="17">
        <v>17736795</v>
      </c>
      <c r="G13" s="29">
        <f t="shared" si="1"/>
        <v>5.9737029015301105E-2</v>
      </c>
      <c r="H13" s="65">
        <f t="shared" si="2"/>
        <v>2.0340017557161447E-2</v>
      </c>
      <c r="I13" s="66">
        <f t="shared" si="3"/>
        <v>-8.7258886591201262E-2</v>
      </c>
    </row>
    <row r="14" spans="2:9" x14ac:dyDescent="0.25">
      <c r="B14" s="45" t="s">
        <v>28</v>
      </c>
      <c r="C14" s="47" t="s">
        <v>35</v>
      </c>
      <c r="D14" s="17">
        <v>14679346</v>
      </c>
      <c r="E14" s="29">
        <f t="shared" si="0"/>
        <v>5.5267839373705253E-2</v>
      </c>
      <c r="F14" s="17">
        <v>19193840</v>
      </c>
      <c r="G14" s="29">
        <f t="shared" si="1"/>
        <v>6.4644315785069795E-2</v>
      </c>
      <c r="H14" s="65">
        <f t="shared" si="2"/>
        <v>0.3075405402938251</v>
      </c>
      <c r="I14" s="66">
        <f t="shared" si="3"/>
        <v>0.1696552012457643</v>
      </c>
    </row>
    <row r="15" spans="2:9" x14ac:dyDescent="0.25">
      <c r="B15" s="45" t="s">
        <v>36</v>
      </c>
      <c r="C15" s="47" t="s">
        <v>37</v>
      </c>
      <c r="D15" s="17">
        <v>125940633</v>
      </c>
      <c r="E15" s="29">
        <f t="shared" si="0"/>
        <v>0.47416735563469675</v>
      </c>
      <c r="F15" s="17">
        <v>131596806</v>
      </c>
      <c r="G15" s="29">
        <f t="shared" si="1"/>
        <v>0.44321435853224617</v>
      </c>
      <c r="H15" s="65">
        <f t="shared" si="2"/>
        <v>4.4911422670076626E-2</v>
      </c>
      <c r="I15" s="66">
        <f t="shared" si="3"/>
        <v>-6.5278633660932756E-2</v>
      </c>
    </row>
    <row r="16" spans="2:9" x14ac:dyDescent="0.25">
      <c r="B16" s="45" t="s">
        <v>38</v>
      </c>
      <c r="C16" s="47" t="s">
        <v>39</v>
      </c>
      <c r="D16" s="17">
        <v>701786</v>
      </c>
      <c r="E16" s="29">
        <f t="shared" si="0"/>
        <v>2.6422291512656704E-3</v>
      </c>
      <c r="F16" s="17">
        <v>726720</v>
      </c>
      <c r="G16" s="29">
        <f>F16/$F$26</f>
        <v>2.4475726153456484E-3</v>
      </c>
      <c r="H16" s="65">
        <f t="shared" si="2"/>
        <v>3.5529349402809406E-2</v>
      </c>
      <c r="I16" s="66">
        <f t="shared" si="3"/>
        <v>-7.3671330068695348E-2</v>
      </c>
    </row>
    <row r="17" spans="2:9" x14ac:dyDescent="0.25">
      <c r="B17" s="45" t="s">
        <v>40</v>
      </c>
      <c r="C17" s="47" t="s">
        <v>41</v>
      </c>
      <c r="D17" s="17">
        <v>51660</v>
      </c>
      <c r="E17" s="29">
        <f t="shared" si="0"/>
        <v>1.945002578483819E-4</v>
      </c>
      <c r="F17" s="17">
        <v>9573</v>
      </c>
      <c r="G17" s="29">
        <f t="shared" si="1"/>
        <v>3.2241596002179506E-5</v>
      </c>
      <c r="H17" s="65">
        <f t="shared" si="2"/>
        <v>-0.81469221835075489</v>
      </c>
      <c r="I17" s="66">
        <f t="shared" si="3"/>
        <v>-0.83423365933369253</v>
      </c>
    </row>
    <row r="18" spans="2:9" x14ac:dyDescent="0.25">
      <c r="B18" s="45" t="s">
        <v>42</v>
      </c>
      <c r="C18" s="47" t="s">
        <v>43</v>
      </c>
      <c r="D18" s="17">
        <v>2247419</v>
      </c>
      <c r="E18" s="29">
        <f t="shared" si="0"/>
        <v>8.4615481028523544E-3</v>
      </c>
      <c r="F18" s="17">
        <v>2933737</v>
      </c>
      <c r="G18" s="29">
        <f t="shared" si="1"/>
        <v>9.88074408551615E-3</v>
      </c>
      <c r="H18" s="65">
        <f t="shared" si="2"/>
        <v>0.30538052761857049</v>
      </c>
      <c r="I18" s="66">
        <f t="shared" si="3"/>
        <v>0.16772297047928975</v>
      </c>
    </row>
    <row r="19" spans="2:9" x14ac:dyDescent="0.25">
      <c r="B19" s="45" t="s">
        <v>44</v>
      </c>
      <c r="C19" s="47" t="s">
        <v>5</v>
      </c>
      <c r="D19" s="17">
        <v>697232</v>
      </c>
      <c r="E19" s="29">
        <f t="shared" si="0"/>
        <v>2.6250833097201513E-3</v>
      </c>
      <c r="F19" s="17">
        <v>455536</v>
      </c>
      <c r="G19" s="29">
        <f t="shared" si="1"/>
        <v>1.5342324951894751E-3</v>
      </c>
      <c r="H19" s="65">
        <f t="shared" si="2"/>
        <v>-0.34665075613282237</v>
      </c>
      <c r="I19" s="66">
        <f t="shared" si="3"/>
        <v>-0.41554902676477989</v>
      </c>
    </row>
    <row r="20" spans="2:9" x14ac:dyDescent="0.25">
      <c r="B20" s="45" t="s">
        <v>45</v>
      </c>
      <c r="C20" s="47" t="s">
        <v>46</v>
      </c>
      <c r="D20" s="17">
        <v>71356</v>
      </c>
      <c r="E20" s="29">
        <f t="shared" si="0"/>
        <v>2.6865583428240685E-4</v>
      </c>
      <c r="F20" s="17">
        <v>23191</v>
      </c>
      <c r="G20" s="29">
        <f t="shared" si="1"/>
        <v>7.8106638763871821E-5</v>
      </c>
      <c r="H20" s="65">
        <f t="shared" si="2"/>
        <v>-0.67499579572846014</v>
      </c>
      <c r="I20" s="66">
        <f t="shared" si="3"/>
        <v>-0.70926877887279638</v>
      </c>
    </row>
    <row r="21" spans="2:9" x14ac:dyDescent="0.25">
      <c r="B21" s="45" t="s">
        <v>47</v>
      </c>
      <c r="C21" s="47" t="s">
        <v>10</v>
      </c>
      <c r="D21" s="17">
        <v>696543</v>
      </c>
      <c r="E21" s="29">
        <f t="shared" si="0"/>
        <v>2.6224892199474539E-3</v>
      </c>
      <c r="F21" s="17">
        <v>457508</v>
      </c>
      <c r="G21" s="29">
        <f t="shared" si="1"/>
        <v>1.5408741359829879E-3</v>
      </c>
      <c r="H21" s="65">
        <f t="shared" si="2"/>
        <v>-0.34317335756730022</v>
      </c>
      <c r="I21" s="66">
        <f t="shared" si="3"/>
        <v>-0.41243833367831273</v>
      </c>
    </row>
    <row r="22" spans="2:9" x14ac:dyDescent="0.25">
      <c r="B22" s="45" t="s">
        <v>48</v>
      </c>
      <c r="C22" s="47" t="s">
        <v>49</v>
      </c>
      <c r="D22" s="22">
        <v>0</v>
      </c>
      <c r="E22" s="29">
        <f t="shared" si="0"/>
        <v>0</v>
      </c>
      <c r="F22" s="22">
        <v>0</v>
      </c>
      <c r="G22" s="29">
        <f t="shared" si="1"/>
        <v>0</v>
      </c>
      <c r="H22" s="67" t="s">
        <v>1</v>
      </c>
      <c r="I22" s="68" t="s">
        <v>1</v>
      </c>
    </row>
    <row r="23" spans="2:9" x14ac:dyDescent="0.25">
      <c r="B23" s="45" t="s">
        <v>50</v>
      </c>
      <c r="C23" s="47" t="s">
        <v>51</v>
      </c>
      <c r="D23" s="17">
        <v>498</v>
      </c>
      <c r="E23" s="29">
        <f t="shared" si="0"/>
        <v>1.8749734496417767E-6</v>
      </c>
      <c r="F23" s="17">
        <v>0</v>
      </c>
      <c r="G23" s="29">
        <f t="shared" si="1"/>
        <v>0</v>
      </c>
      <c r="H23" s="65">
        <f t="shared" si="2"/>
        <v>-1</v>
      </c>
      <c r="I23" s="66">
        <f t="shared" si="3"/>
        <v>-1</v>
      </c>
    </row>
    <row r="24" spans="2:9" s="3" customFormat="1" x14ac:dyDescent="0.25">
      <c r="B24" s="48"/>
      <c r="C24" s="49" t="s">
        <v>13</v>
      </c>
      <c r="D24" s="24">
        <f>SUM(D6:D23)</f>
        <v>228663103</v>
      </c>
      <c r="E24" s="33">
        <f>SUM(E6:E23)</f>
        <v>0.86091816674237531</v>
      </c>
      <c r="F24" s="24">
        <f>SUM(F6:F23)</f>
        <v>247347812</v>
      </c>
      <c r="G24" s="33">
        <f>SUM(G6:G23)</f>
        <v>0.83306050627045325</v>
      </c>
      <c r="H24" s="77">
        <f>(F24-D24)/D24</f>
        <v>8.1712828851098027E-2</v>
      </c>
      <c r="I24" s="78">
        <f>(G24-E24)/E24</f>
        <v>-3.2358081810879367E-2</v>
      </c>
    </row>
    <row r="25" spans="2:9" ht="15.75" customHeight="1" x14ac:dyDescent="0.25">
      <c r="B25" s="50">
        <v>19</v>
      </c>
      <c r="C25" s="46" t="s">
        <v>6</v>
      </c>
      <c r="D25" s="32">
        <v>36940658</v>
      </c>
      <c r="E25" s="29">
        <f t="shared" si="0"/>
        <v>0.13908183325762469</v>
      </c>
      <c r="F25" s="32">
        <v>49566770</v>
      </c>
      <c r="G25" s="29">
        <f>F25/$F$26</f>
        <v>0.16693949372954678</v>
      </c>
      <c r="H25" s="65">
        <f>(F25-D25)/D25</f>
        <v>0.34179445314699053</v>
      </c>
      <c r="I25" s="66">
        <f>(G25-E25)/E25</f>
        <v>0.20029690304930525</v>
      </c>
    </row>
    <row r="26" spans="2:9" s="3" customFormat="1" ht="16.5" thickBot="1" x14ac:dyDescent="0.3">
      <c r="B26" s="34"/>
      <c r="C26" s="41" t="s">
        <v>16</v>
      </c>
      <c r="D26" s="28">
        <f>D24+D25</f>
        <v>265603761</v>
      </c>
      <c r="E26" s="43">
        <f>E24+E25</f>
        <v>1</v>
      </c>
      <c r="F26" s="28">
        <f>F24+F25</f>
        <v>296914582</v>
      </c>
      <c r="G26" s="43">
        <f>G24+G25</f>
        <v>1</v>
      </c>
      <c r="H26" s="79">
        <f>(F26-D26)/D26</f>
        <v>0.11788545795479154</v>
      </c>
      <c r="I26" s="72" t="s">
        <v>1</v>
      </c>
    </row>
    <row r="27" spans="2:9" x14ac:dyDescent="0.25">
      <c r="B27" s="10"/>
      <c r="C27" s="11"/>
      <c r="D27" s="6"/>
      <c r="E27" s="12"/>
      <c r="F27" s="6"/>
      <c r="G27" s="12"/>
      <c r="H27" s="13"/>
    </row>
    <row r="28" spans="2:9" x14ac:dyDescent="0.25">
      <c r="B28" s="10"/>
      <c r="C28" s="11"/>
      <c r="D28" s="6"/>
      <c r="E28" s="12"/>
      <c r="F28" s="6"/>
      <c r="G28" s="12"/>
      <c r="H28" s="13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31.12.2007. godine.</oddFooter>
  </headerFooter>
  <ignoredErrors>
    <ignoredError sqref="D24 F24" formulaRange="1"/>
    <ignoredError sqref="E24 G24" formula="1"/>
    <ignoredError sqref="B6: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6.7109375" style="1" customWidth="1"/>
    <col min="9" max="9" width="12.7109375" style="1" customWidth="1"/>
    <col min="10" max="16384" width="10.28515625" style="1"/>
  </cols>
  <sheetData>
    <row r="2" spans="2:9" x14ac:dyDescent="0.25">
      <c r="B2" s="51" t="s">
        <v>19</v>
      </c>
      <c r="C2" s="52"/>
      <c r="D2" s="52"/>
      <c r="E2" s="52"/>
      <c r="F2" s="52"/>
      <c r="G2" s="52"/>
      <c r="H2" s="52"/>
      <c r="I2" s="53"/>
    </row>
    <row r="3" spans="2:9" ht="16.5" thickBot="1" x14ac:dyDescent="0.3">
      <c r="B3" s="2"/>
      <c r="C3" s="3"/>
    </row>
    <row r="4" spans="2:9" ht="15.75" customHeight="1" x14ac:dyDescent="0.25">
      <c r="B4" s="60"/>
      <c r="C4" s="54" t="s">
        <v>2</v>
      </c>
      <c r="D4" s="63" t="s">
        <v>7</v>
      </c>
      <c r="E4" s="54" t="s">
        <v>3</v>
      </c>
      <c r="F4" s="63" t="s">
        <v>8</v>
      </c>
      <c r="G4" s="54" t="s">
        <v>3</v>
      </c>
      <c r="H4" s="73" t="s">
        <v>11</v>
      </c>
      <c r="I4" s="74" t="s">
        <v>12</v>
      </c>
    </row>
    <row r="5" spans="2:9" x14ac:dyDescent="0.25">
      <c r="B5" s="61"/>
      <c r="C5" s="62"/>
      <c r="D5" s="64"/>
      <c r="E5" s="55" t="s">
        <v>0</v>
      </c>
      <c r="F5" s="64"/>
      <c r="G5" s="55" t="s">
        <v>0</v>
      </c>
      <c r="H5" s="75"/>
      <c r="I5" s="76"/>
    </row>
    <row r="6" spans="2:9" x14ac:dyDescent="0.25">
      <c r="B6" s="45" t="s">
        <v>20</v>
      </c>
      <c r="C6" s="46" t="s">
        <v>29</v>
      </c>
      <c r="D6" s="35">
        <v>6218611</v>
      </c>
      <c r="E6" s="29">
        <f>D6/$D$28</f>
        <v>6.5465085945801749E-2</v>
      </c>
      <c r="F6" s="35">
        <v>6232842</v>
      </c>
      <c r="G6" s="29">
        <f>F6/$F$28</f>
        <v>5.9184856026030908E-2</v>
      </c>
      <c r="H6" s="65">
        <f>(F6-D6)/D6</f>
        <v>2.2884531610033172E-3</v>
      </c>
      <c r="I6" s="66">
        <f>(G6-E6)/E6</f>
        <v>-9.5932508588932666E-2</v>
      </c>
    </row>
    <row r="7" spans="2:9" x14ac:dyDescent="0.25">
      <c r="B7" s="45" t="s">
        <v>21</v>
      </c>
      <c r="C7" s="46" t="s">
        <v>4</v>
      </c>
      <c r="D7" s="35">
        <v>435942</v>
      </c>
      <c r="E7" s="29">
        <f t="shared" ref="E7:E26" si="0">D7/$D$28</f>
        <v>4.5892853721489742E-3</v>
      </c>
      <c r="F7" s="35">
        <v>482449</v>
      </c>
      <c r="G7" s="29">
        <f>F7/$F$28</f>
        <v>4.5811645161071921E-3</v>
      </c>
      <c r="H7" s="65">
        <f t="shared" ref="H7:H19" si="1">(F7-D7)/D7</f>
        <v>0.10668162278468236</v>
      </c>
      <c r="I7" s="66">
        <f t="shared" ref="I7:I19" si="2">(G7-E7)/E7</f>
        <v>-1.7695251838260424E-3</v>
      </c>
    </row>
    <row r="8" spans="2:9" x14ac:dyDescent="0.25">
      <c r="B8" s="45" t="s">
        <v>22</v>
      </c>
      <c r="C8" s="47" t="s">
        <v>30</v>
      </c>
      <c r="D8" s="36">
        <v>4662674</v>
      </c>
      <c r="E8" s="29">
        <f t="shared" si="0"/>
        <v>4.9085294794489517E-2</v>
      </c>
      <c r="F8" s="36">
        <v>6688891</v>
      </c>
      <c r="G8" s="29">
        <f t="shared" ref="G8:G26" si="3">F8/$F$28</f>
        <v>6.3515335509678236E-2</v>
      </c>
      <c r="H8" s="65">
        <f t="shared" si="1"/>
        <v>0.4345611552512571</v>
      </c>
      <c r="I8" s="66">
        <f t="shared" si="2"/>
        <v>0.29397889481166334</v>
      </c>
    </row>
    <row r="9" spans="2:9" x14ac:dyDescent="0.25">
      <c r="B9" s="45" t="s">
        <v>23</v>
      </c>
      <c r="C9" s="47" t="s">
        <v>31</v>
      </c>
      <c r="D9" s="37">
        <v>0</v>
      </c>
      <c r="E9" s="29">
        <f t="shared" si="0"/>
        <v>0</v>
      </c>
      <c r="F9" s="37">
        <v>0</v>
      </c>
      <c r="G9" s="29">
        <f>F9/$F$28</f>
        <v>0</v>
      </c>
      <c r="H9" s="67" t="s">
        <v>1</v>
      </c>
      <c r="I9" s="68" t="s">
        <v>1</v>
      </c>
    </row>
    <row r="10" spans="2:9" x14ac:dyDescent="0.25">
      <c r="B10" s="45" t="s">
        <v>24</v>
      </c>
      <c r="C10" s="47" t="s">
        <v>32</v>
      </c>
      <c r="D10" s="35">
        <v>3356</v>
      </c>
      <c r="E10" s="29">
        <f t="shared" si="0"/>
        <v>3.5329566109555765E-5</v>
      </c>
      <c r="F10" s="35">
        <v>3335</v>
      </c>
      <c r="G10" s="29">
        <f t="shared" si="3"/>
        <v>3.1667976638395949E-5</v>
      </c>
      <c r="H10" s="65">
        <f t="shared" si="1"/>
        <v>-6.2574493444576881E-3</v>
      </c>
      <c r="I10" s="66">
        <f t="shared" si="2"/>
        <v>-0.1036409408427308</v>
      </c>
    </row>
    <row r="11" spans="2:9" x14ac:dyDescent="0.25">
      <c r="B11" s="45" t="s">
        <v>25</v>
      </c>
      <c r="C11" s="47" t="s">
        <v>33</v>
      </c>
      <c r="D11" s="35">
        <v>6871</v>
      </c>
      <c r="E11" s="29">
        <f t="shared" si="0"/>
        <v>7.2332970422752583E-5</v>
      </c>
      <c r="F11" s="35">
        <v>625</v>
      </c>
      <c r="G11" s="29">
        <f t="shared" si="3"/>
        <v>5.9347782305839483E-6</v>
      </c>
      <c r="H11" s="65">
        <f t="shared" si="1"/>
        <v>-0.90903798573715622</v>
      </c>
      <c r="I11" s="66">
        <f t="shared" si="2"/>
        <v>-0.91795196304122539</v>
      </c>
    </row>
    <row r="12" spans="2:9" x14ac:dyDescent="0.25">
      <c r="B12" s="45" t="s">
        <v>26</v>
      </c>
      <c r="C12" s="47" t="s">
        <v>9</v>
      </c>
      <c r="D12" s="35">
        <v>374007</v>
      </c>
      <c r="E12" s="29">
        <f t="shared" si="0"/>
        <v>3.9372780190514373E-3</v>
      </c>
      <c r="F12" s="35">
        <v>357361</v>
      </c>
      <c r="G12" s="29">
        <f>F12/$F$28</f>
        <v>3.3933732532155365E-3</v>
      </c>
      <c r="H12" s="65">
        <f t="shared" si="1"/>
        <v>-4.4507188368132146E-2</v>
      </c>
      <c r="I12" s="66">
        <f t="shared" si="2"/>
        <v>-0.13814233163218112</v>
      </c>
    </row>
    <row r="13" spans="2:9" x14ac:dyDescent="0.25">
      <c r="B13" s="45" t="s">
        <v>27</v>
      </c>
      <c r="C13" s="47" t="s">
        <v>34</v>
      </c>
      <c r="D13" s="35">
        <v>4728817</v>
      </c>
      <c r="E13" s="29">
        <f t="shared" si="0"/>
        <v>4.9781600959919889E-2</v>
      </c>
      <c r="F13" s="35">
        <v>4757583</v>
      </c>
      <c r="G13" s="29">
        <f t="shared" si="3"/>
        <v>4.5176320029754032E-2</v>
      </c>
      <c r="H13" s="65">
        <f t="shared" si="1"/>
        <v>6.0831281904121055E-3</v>
      </c>
      <c r="I13" s="66">
        <f t="shared" si="2"/>
        <v>-9.2509699193355721E-2</v>
      </c>
    </row>
    <row r="14" spans="2:9" x14ac:dyDescent="0.25">
      <c r="B14" s="45" t="s">
        <v>28</v>
      </c>
      <c r="C14" s="47" t="s">
        <v>35</v>
      </c>
      <c r="D14" s="35">
        <v>3208200</v>
      </c>
      <c r="E14" s="29">
        <f t="shared" si="0"/>
        <v>3.3773633490070558E-2</v>
      </c>
      <c r="F14" s="35">
        <v>3643439</v>
      </c>
      <c r="G14" s="29">
        <f>F14/$F$28</f>
        <v>3.4596803938656877E-2</v>
      </c>
      <c r="H14" s="65">
        <f t="shared" si="1"/>
        <v>0.13566454709806122</v>
      </c>
      <c r="I14" s="66">
        <f t="shared" si="2"/>
        <v>2.4373168164696608E-2</v>
      </c>
    </row>
    <row r="15" spans="2:9" x14ac:dyDescent="0.25">
      <c r="B15" s="45" t="s">
        <v>36</v>
      </c>
      <c r="C15" s="47" t="s">
        <v>37</v>
      </c>
      <c r="D15" s="35">
        <v>72161131</v>
      </c>
      <c r="E15" s="29">
        <f t="shared" si="0"/>
        <v>0.75966074141978956</v>
      </c>
      <c r="F15" s="35">
        <v>78056435</v>
      </c>
      <c r="G15" s="29">
        <f t="shared" si="3"/>
        <v>0.74119620991198554</v>
      </c>
      <c r="H15" s="65">
        <f t="shared" si="1"/>
        <v>8.1696391371692892E-2</v>
      </c>
      <c r="I15" s="66">
        <f t="shared" si="2"/>
        <v>-2.4306286347368977E-2</v>
      </c>
    </row>
    <row r="16" spans="2:9" x14ac:dyDescent="0.25">
      <c r="B16" s="45" t="s">
        <v>38</v>
      </c>
      <c r="C16" s="47" t="s">
        <v>39</v>
      </c>
      <c r="D16" s="35">
        <v>4081</v>
      </c>
      <c r="E16" s="29">
        <f t="shared" si="0"/>
        <v>4.2961847226786967E-5</v>
      </c>
      <c r="F16" s="35">
        <v>3937</v>
      </c>
      <c r="G16" s="29">
        <f t="shared" si="3"/>
        <v>3.7384355030094407E-5</v>
      </c>
      <c r="H16" s="65">
        <f t="shared" si="1"/>
        <v>-3.5285469247733396E-2</v>
      </c>
      <c r="I16" s="66">
        <f t="shared" si="2"/>
        <v>-0.12982431056211569</v>
      </c>
    </row>
    <row r="17" spans="2:9" x14ac:dyDescent="0.25">
      <c r="B17" s="45" t="s">
        <v>40</v>
      </c>
      <c r="C17" s="47" t="s">
        <v>41</v>
      </c>
      <c r="D17" s="38">
        <v>0</v>
      </c>
      <c r="E17" s="29">
        <f t="shared" si="0"/>
        <v>0</v>
      </c>
      <c r="F17" s="38">
        <v>0</v>
      </c>
      <c r="G17" s="29">
        <f>F17/$F$28</f>
        <v>0</v>
      </c>
      <c r="H17" s="67" t="s">
        <v>1</v>
      </c>
      <c r="I17" s="68" t="s">
        <v>1</v>
      </c>
    </row>
    <row r="18" spans="2:9" x14ac:dyDescent="0.25">
      <c r="B18" s="45" t="s">
        <v>42</v>
      </c>
      <c r="C18" s="47" t="s">
        <v>43</v>
      </c>
      <c r="D18" s="35">
        <v>123549</v>
      </c>
      <c r="E18" s="29">
        <f t="shared" si="0"/>
        <v>1.3006354479348943E-3</v>
      </c>
      <c r="F18" s="35">
        <v>120763</v>
      </c>
      <c r="G18" s="29">
        <f t="shared" si="3"/>
        <v>1.146722597536015E-3</v>
      </c>
      <c r="H18" s="65">
        <f t="shared" si="1"/>
        <v>-2.2549757586058972E-2</v>
      </c>
      <c r="I18" s="66">
        <f t="shared" si="2"/>
        <v>-0.11833665662677195</v>
      </c>
    </row>
    <row r="19" spans="2:9" x14ac:dyDescent="0.25">
      <c r="B19" s="45" t="s">
        <v>44</v>
      </c>
      <c r="C19" s="47" t="s">
        <v>5</v>
      </c>
      <c r="D19" s="35">
        <v>60108</v>
      </c>
      <c r="E19" s="29">
        <f t="shared" si="0"/>
        <v>6.3277400468211495E-4</v>
      </c>
      <c r="F19" s="35">
        <v>9195</v>
      </c>
      <c r="G19" s="29">
        <f t="shared" si="3"/>
        <v>8.7312457328351045E-5</v>
      </c>
      <c r="H19" s="65">
        <f t="shared" si="1"/>
        <v>-0.8470253543621481</v>
      </c>
      <c r="I19" s="66">
        <f t="shared" si="2"/>
        <v>-0.86201636495447698</v>
      </c>
    </row>
    <row r="20" spans="2:9" x14ac:dyDescent="0.25">
      <c r="B20" s="45" t="s">
        <v>45</v>
      </c>
      <c r="C20" s="47" t="s">
        <v>46</v>
      </c>
      <c r="D20" s="38">
        <v>0</v>
      </c>
      <c r="E20" s="29">
        <f t="shared" si="0"/>
        <v>0</v>
      </c>
      <c r="F20" s="38">
        <v>0</v>
      </c>
      <c r="G20" s="29">
        <f t="shared" si="3"/>
        <v>0</v>
      </c>
      <c r="H20" s="67" t="s">
        <v>1</v>
      </c>
      <c r="I20" s="68" t="s">
        <v>1</v>
      </c>
    </row>
    <row r="21" spans="2:9" x14ac:dyDescent="0.25">
      <c r="B21" s="45" t="s">
        <v>47</v>
      </c>
      <c r="C21" s="47" t="s">
        <v>10</v>
      </c>
      <c r="D21" s="35">
        <v>0</v>
      </c>
      <c r="E21" s="29">
        <f t="shared" si="0"/>
        <v>0</v>
      </c>
      <c r="F21" s="35">
        <v>14260</v>
      </c>
      <c r="G21" s="29">
        <f t="shared" si="3"/>
        <v>1.3540790010900335E-4</v>
      </c>
      <c r="H21" s="67" t="s">
        <v>1</v>
      </c>
      <c r="I21" s="68" t="s">
        <v>1</v>
      </c>
    </row>
    <row r="22" spans="2:9" x14ac:dyDescent="0.25">
      <c r="B22" s="45" t="s">
        <v>48</v>
      </c>
      <c r="C22" s="47" t="s">
        <v>49</v>
      </c>
      <c r="D22" s="38">
        <v>0</v>
      </c>
      <c r="E22" s="29">
        <f t="shared" si="0"/>
        <v>0</v>
      </c>
      <c r="F22" s="38">
        <v>0</v>
      </c>
      <c r="G22" s="29">
        <f t="shared" si="3"/>
        <v>0</v>
      </c>
      <c r="H22" s="67" t="s">
        <v>1</v>
      </c>
      <c r="I22" s="68" t="s">
        <v>1</v>
      </c>
    </row>
    <row r="23" spans="2:9" x14ac:dyDescent="0.25">
      <c r="B23" s="45" t="s">
        <v>50</v>
      </c>
      <c r="C23" s="47" t="s">
        <v>51</v>
      </c>
      <c r="D23" s="35">
        <v>0</v>
      </c>
      <c r="E23" s="29">
        <f t="shared" si="0"/>
        <v>0</v>
      </c>
      <c r="F23" s="35">
        <v>2970</v>
      </c>
      <c r="G23" s="29">
        <f t="shared" si="3"/>
        <v>2.820206615173492E-5</v>
      </c>
      <c r="H23" s="67" t="s">
        <v>1</v>
      </c>
      <c r="I23" s="68" t="s">
        <v>1</v>
      </c>
    </row>
    <row r="24" spans="2:9" s="3" customFormat="1" x14ac:dyDescent="0.25">
      <c r="B24" s="48"/>
      <c r="C24" s="49" t="s">
        <v>13</v>
      </c>
      <c r="D24" s="39">
        <f>SUM(D6:D23)</f>
        <v>91987347</v>
      </c>
      <c r="E24" s="33">
        <f>SUM(E6:E23)</f>
        <v>0.96837695383764777</v>
      </c>
      <c r="F24" s="39">
        <f>SUM(F6:F23)</f>
        <v>100374085</v>
      </c>
      <c r="G24" s="33">
        <f>SUM(G6:G23)</f>
        <v>0.9531166953164526</v>
      </c>
      <c r="H24" s="69">
        <f t="shared" ref="H24:H28" si="4">(F24-D24)/D24</f>
        <v>9.1172734876243361E-2</v>
      </c>
      <c r="I24" s="70">
        <f t="shared" ref="I24:I27" si="5">(G24-E24)/E24</f>
        <v>-1.5758593242764855E-2</v>
      </c>
    </row>
    <row r="25" spans="2:9" ht="15" customHeight="1" x14ac:dyDescent="0.25">
      <c r="B25" s="50">
        <v>19</v>
      </c>
      <c r="C25" s="46" t="s">
        <v>6</v>
      </c>
      <c r="D25" s="17">
        <v>3003913</v>
      </c>
      <c r="E25" s="29">
        <f t="shared" si="0"/>
        <v>3.1623046162352203E-2</v>
      </c>
      <c r="F25" s="17">
        <v>4937348</v>
      </c>
      <c r="G25" s="29">
        <f t="shared" si="3"/>
        <v>4.6883304683547511E-2</v>
      </c>
      <c r="H25" s="65">
        <f t="shared" si="4"/>
        <v>0.64363881377390086</v>
      </c>
      <c r="I25" s="66">
        <f t="shared" si="5"/>
        <v>0.48256763256927843</v>
      </c>
    </row>
    <row r="26" spans="2:9" x14ac:dyDescent="0.25">
      <c r="B26" s="50"/>
      <c r="C26" s="46" t="s">
        <v>52</v>
      </c>
      <c r="D26" s="17">
        <v>0</v>
      </c>
      <c r="E26" s="29">
        <f t="shared" si="0"/>
        <v>0</v>
      </c>
      <c r="F26" s="17">
        <v>0</v>
      </c>
      <c r="G26" s="29">
        <f t="shared" si="3"/>
        <v>0</v>
      </c>
      <c r="H26" s="67" t="s">
        <v>1</v>
      </c>
      <c r="I26" s="68" t="s">
        <v>1</v>
      </c>
    </row>
    <row r="27" spans="2:9" s="3" customFormat="1" x14ac:dyDescent="0.25">
      <c r="B27" s="23"/>
      <c r="C27" s="40" t="s">
        <v>14</v>
      </c>
      <c r="D27" s="24">
        <f>D25+D26</f>
        <v>3003913</v>
      </c>
      <c r="E27" s="33">
        <f>E25+E26</f>
        <v>3.1623046162352203E-2</v>
      </c>
      <c r="F27" s="24">
        <f>F25+F26</f>
        <v>4937348</v>
      </c>
      <c r="G27" s="33">
        <f>G25+G26</f>
        <v>4.6883304683547511E-2</v>
      </c>
      <c r="H27" s="69">
        <f t="shared" si="4"/>
        <v>0.64363881377390086</v>
      </c>
      <c r="I27" s="70">
        <f t="shared" si="5"/>
        <v>0.48256763256927843</v>
      </c>
    </row>
    <row r="28" spans="2:9" s="3" customFormat="1" ht="16.5" thickBot="1" x14ac:dyDescent="0.3">
      <c r="B28" s="27"/>
      <c r="C28" s="41" t="s">
        <v>15</v>
      </c>
      <c r="D28" s="28">
        <f>D24+D27</f>
        <v>94991260</v>
      </c>
      <c r="E28" s="44">
        <f>E24+E27</f>
        <v>1</v>
      </c>
      <c r="F28" s="28">
        <f>F24+F27</f>
        <v>105311433</v>
      </c>
      <c r="G28" s="44">
        <f>G24+G27</f>
        <v>1</v>
      </c>
      <c r="H28" s="71">
        <f t="shared" si="4"/>
        <v>0.1086433951923577</v>
      </c>
      <c r="I28" s="72" t="s">
        <v>1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F31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31.12.2007. godine.</oddFooter>
  </headerFooter>
  <ignoredErrors>
    <ignoredError sqref="D24 F24" formulaRange="1"/>
    <ignoredError sqref="E24 G24" formula="1"/>
    <ignoredError sqref="B6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Muamer</cp:lastModifiedBy>
  <cp:lastPrinted>2016-11-10T08:45:48Z</cp:lastPrinted>
  <dcterms:created xsi:type="dcterms:W3CDTF">2011-07-19T08:09:31Z</dcterms:created>
  <dcterms:modified xsi:type="dcterms:W3CDTF">2018-02-21T11:13:57Z</dcterms:modified>
</cp:coreProperties>
</file>