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325" yWindow="4845" windowWidth="15075" windowHeight="3555"/>
  </bookViews>
  <sheets>
    <sheet name="BiH" sheetId="25" r:id="rId1"/>
    <sheet name="FBiH" sheetId="28" r:id="rId2"/>
    <sheet name="RS" sheetId="29" r:id="rId3"/>
  </sheets>
  <calcPr calcId="145621"/>
</workbook>
</file>

<file path=xl/calcChain.xml><?xml version="1.0" encoding="utf-8"?>
<calcChain xmlns="http://schemas.openxmlformats.org/spreadsheetml/2006/main">
  <c r="E43" i="25" l="1"/>
  <c r="E42" i="25"/>
  <c r="E41" i="25"/>
  <c r="E40" i="25"/>
  <c r="E39" i="25"/>
  <c r="E38" i="25"/>
  <c r="E37" i="25"/>
  <c r="E36" i="25"/>
  <c r="E35" i="25"/>
  <c r="E34" i="25"/>
  <c r="E33" i="25"/>
  <c r="E32" i="25"/>
  <c r="E31" i="25"/>
  <c r="E30" i="25"/>
  <c r="E29" i="25"/>
  <c r="E28" i="25"/>
  <c r="E27" i="25"/>
  <c r="E26" i="25"/>
  <c r="E25" i="25"/>
  <c r="E24" i="25"/>
  <c r="E23" i="25"/>
  <c r="E22" i="25"/>
  <c r="E21" i="25"/>
  <c r="E20" i="25"/>
  <c r="E19" i="25"/>
  <c r="E18" i="25"/>
  <c r="E17" i="25"/>
  <c r="C43" i="25"/>
  <c r="C17" i="25"/>
  <c r="D30" i="28"/>
  <c r="C34" i="25"/>
  <c r="C35" i="25"/>
  <c r="G44" i="25" l="1"/>
  <c r="E45" i="25"/>
  <c r="F44" i="25" s="1"/>
  <c r="C42" i="25"/>
  <c r="C41" i="25"/>
  <c r="C40" i="25"/>
  <c r="C39" i="25"/>
  <c r="C38" i="25"/>
  <c r="C37" i="25"/>
  <c r="C36" i="25"/>
  <c r="C33" i="25"/>
  <c r="C32" i="25"/>
  <c r="C31" i="25"/>
  <c r="C30" i="25"/>
  <c r="C29" i="25"/>
  <c r="C28" i="25"/>
  <c r="C27" i="25"/>
  <c r="C26" i="25"/>
  <c r="C25" i="25"/>
  <c r="C24" i="25"/>
  <c r="C23" i="25"/>
  <c r="C22" i="25"/>
  <c r="C21" i="25"/>
  <c r="C20" i="25"/>
  <c r="C19" i="25"/>
  <c r="C18" i="25"/>
  <c r="G19" i="29"/>
  <c r="G20" i="29"/>
  <c r="G21" i="29"/>
  <c r="G22" i="29"/>
  <c r="G23" i="29"/>
  <c r="G24" i="29"/>
  <c r="G25" i="29"/>
  <c r="G26" i="29"/>
  <c r="G27" i="29"/>
  <c r="G28" i="29"/>
  <c r="G29" i="29"/>
  <c r="G30" i="29"/>
  <c r="G18" i="29"/>
  <c r="G17" i="29"/>
  <c r="E32" i="29"/>
  <c r="C45" i="25" l="1"/>
  <c r="D44" i="25" s="1"/>
  <c r="C32" i="29" l="1"/>
  <c r="D31" i="29" l="1"/>
  <c r="D29" i="29"/>
  <c r="D27" i="29"/>
  <c r="D25" i="29"/>
  <c r="D23" i="29"/>
  <c r="D21" i="29"/>
  <c r="D19" i="29"/>
  <c r="D17" i="29"/>
  <c r="D30" i="29"/>
  <c r="D28" i="29"/>
  <c r="D26" i="29"/>
  <c r="D24" i="29"/>
  <c r="D22" i="29"/>
  <c r="D20" i="29"/>
  <c r="D18" i="29"/>
  <c r="D32" i="29" l="1"/>
  <c r="C30" i="28" l="1"/>
  <c r="D18" i="28" s="1"/>
  <c r="G19" i="28"/>
  <c r="G20" i="28"/>
  <c r="G21" i="28"/>
  <c r="G22" i="28"/>
  <c r="G23" i="28"/>
  <c r="G24" i="28"/>
  <c r="G25" i="28"/>
  <c r="G26" i="28"/>
  <c r="G27" i="28"/>
  <c r="G28" i="28"/>
  <c r="G29" i="28"/>
  <c r="G18" i="28"/>
  <c r="G17" i="28"/>
  <c r="E30" i="28"/>
  <c r="F29" i="28" s="1"/>
  <c r="F29" i="29"/>
  <c r="F25" i="29"/>
  <c r="F17" i="29"/>
  <c r="G18" i="25"/>
  <c r="G19" i="25"/>
  <c r="G20" i="25"/>
  <c r="G21" i="25"/>
  <c r="G22" i="25"/>
  <c r="G23" i="25"/>
  <c r="G24" i="25"/>
  <c r="G25" i="25"/>
  <c r="G26" i="25"/>
  <c r="G27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G41" i="25"/>
  <c r="G43" i="25"/>
  <c r="G17" i="25"/>
  <c r="D43" i="25"/>
  <c r="F18" i="29" l="1"/>
  <c r="F27" i="28"/>
  <c r="D29" i="28"/>
  <c r="D27" i="28"/>
  <c r="D25" i="28"/>
  <c r="D23" i="28"/>
  <c r="D21" i="28"/>
  <c r="D19" i="28"/>
  <c r="D28" i="28"/>
  <c r="D26" i="28"/>
  <c r="D24" i="28"/>
  <c r="D22" i="28"/>
  <c r="D20" i="28"/>
  <c r="D17" i="28"/>
  <c r="F21" i="29"/>
  <c r="F22" i="29"/>
  <c r="D20" i="25"/>
  <c r="F26" i="29"/>
  <c r="D24" i="25"/>
  <c r="D28" i="25"/>
  <c r="D32" i="25"/>
  <c r="D18" i="25"/>
  <c r="D22" i="25"/>
  <c r="D26" i="25"/>
  <c r="D30" i="25"/>
  <c r="D34" i="25"/>
  <c r="F19" i="29"/>
  <c r="F20" i="29"/>
  <c r="F23" i="29"/>
  <c r="F24" i="29"/>
  <c r="F27" i="29"/>
  <c r="F28" i="29"/>
  <c r="D17" i="25"/>
  <c r="D19" i="25"/>
  <c r="D21" i="25"/>
  <c r="D23" i="25"/>
  <c r="D25" i="25"/>
  <c r="D27" i="25"/>
  <c r="D29" i="25"/>
  <c r="D31" i="25"/>
  <c r="D33" i="25"/>
  <c r="D35" i="25"/>
  <c r="D38" i="25"/>
  <c r="D42" i="25"/>
  <c r="F30" i="29"/>
  <c r="D36" i="25"/>
  <c r="D40" i="25"/>
  <c r="F31" i="29"/>
  <c r="F17" i="28"/>
  <c r="F19" i="28"/>
  <c r="F21" i="28"/>
  <c r="F23" i="28"/>
  <c r="F25" i="28"/>
  <c r="F18" i="28"/>
  <c r="F20" i="28"/>
  <c r="F22" i="28"/>
  <c r="F24" i="28"/>
  <c r="F26" i="28"/>
  <c r="F28" i="28"/>
  <c r="D37" i="25"/>
  <c r="D39" i="25"/>
  <c r="D41" i="25"/>
  <c r="D45" i="25" l="1"/>
  <c r="F32" i="29"/>
  <c r="F30" i="28"/>
  <c r="F42" i="25"/>
  <c r="F40" i="25" l="1"/>
  <c r="F36" i="25"/>
  <c r="F17" i="25"/>
  <c r="F35" i="25"/>
  <c r="F31" i="25"/>
  <c r="F26" i="25"/>
  <c r="F18" i="25"/>
  <c r="F25" i="25"/>
  <c r="F21" i="25"/>
  <c r="F30" i="25"/>
  <c r="F22" i="25"/>
  <c r="F38" i="25"/>
  <c r="F41" i="25"/>
  <c r="F33" i="25"/>
  <c r="F29" i="25"/>
  <c r="F37" i="25"/>
  <c r="F19" i="25"/>
  <c r="F23" i="25"/>
  <c r="F43" i="25"/>
  <c r="F34" i="25"/>
  <c r="F20" i="25"/>
  <c r="F27" i="25"/>
  <c r="F32" i="25"/>
  <c r="F24" i="25"/>
  <c r="F28" i="25"/>
  <c r="F39" i="25"/>
  <c r="F45" i="25" l="1"/>
</calcChain>
</file>

<file path=xl/sharedStrings.xml><?xml version="1.0" encoding="utf-8"?>
<sst xmlns="http://schemas.openxmlformats.org/spreadsheetml/2006/main" count="177" uniqueCount="87">
  <si>
    <t xml:space="preserve">Udio </t>
  </si>
  <si>
    <t>(%)</t>
  </si>
  <si>
    <t>I-XII-2018</t>
  </si>
  <si>
    <t>STATISTIKA TRŽIŠTA OSIGURANJA U BOSNI I HERCEGOVINI</t>
  </si>
  <si>
    <t>Premija u BiH</t>
  </si>
  <si>
    <t>Broj</t>
  </si>
  <si>
    <t>1.</t>
  </si>
  <si>
    <t>2.</t>
  </si>
  <si>
    <t>Ukupno: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</si>
  <si>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</si>
  <si>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</si>
  <si>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</si>
  <si>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</si>
  <si>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</si>
  <si>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</si>
  <si>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</si>
  <si>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</si>
  <si>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</si>
  <si>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</si>
  <si>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</si>
  <si>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</si>
  <si>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</si>
  <si>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</si>
  <si>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</si>
  <si>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</si>
  <si>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</si>
  <si>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</si>
  <si>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</si>
  <si>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</si>
  <si>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</si>
  <si>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</si>
  <si>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</si>
  <si>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</si>
  <si>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</si>
  <si>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Adriatic osiguranje d.d.</t>
  </si>
  <si>
    <t>ASA osiguranje d.d.</t>
  </si>
  <si>
    <t>Atos osiguranje a.d.</t>
  </si>
  <si>
    <t>Camelija osiguranje d.d.</t>
  </si>
  <si>
    <t>Central osiguranje d.d.</t>
  </si>
  <si>
    <t>Croatia osiguranje d.d.</t>
  </si>
  <si>
    <t>Drina osiguranje a.d.</t>
  </si>
  <si>
    <t>Dunav osiguranje a.d.</t>
  </si>
  <si>
    <t>Euroherc osiguranje d.d.</t>
  </si>
  <si>
    <t>Grawe osiguranje d.d.</t>
  </si>
  <si>
    <t>Mikrofin osiguranje a.d.</t>
  </si>
  <si>
    <t>Osiguranje Aura a.d.</t>
  </si>
  <si>
    <t>Triglav osiguranje d.d.</t>
  </si>
  <si>
    <t>Uniqa osiguranje d.d.</t>
  </si>
  <si>
    <t>VGT osiguranje d.d.</t>
  </si>
  <si>
    <t>Wiener osiguranje a.d.</t>
  </si>
  <si>
    <t>Sarajevo osiguranje d.d.</t>
  </si>
  <si>
    <t>Osiguranje Garant d.d.</t>
  </si>
  <si>
    <t>SAS - Super P osiguranje a.d</t>
  </si>
  <si>
    <t>Brčko osiguranje d.d.</t>
  </si>
  <si>
    <t>Grawe osiguranje a.d.</t>
  </si>
  <si>
    <t>Krajina osiguranje a.d.</t>
  </si>
  <si>
    <t>Nešković osiguranje a.d.</t>
  </si>
  <si>
    <t>Triglav osiguranje a.d.</t>
  </si>
  <si>
    <t>Euros osiguranje a.d.</t>
  </si>
  <si>
    <t>Indeks rasta</t>
  </si>
  <si>
    <t>18/17</t>
  </si>
  <si>
    <t>I-XII-2017</t>
  </si>
  <si>
    <t>Zovko osiguranje d.d.</t>
  </si>
  <si>
    <t>-</t>
  </si>
  <si>
    <t>28.</t>
  </si>
  <si>
    <t>Premija u RS-u</t>
  </si>
  <si>
    <t>Premija u FBiH</t>
  </si>
  <si>
    <t>Vienna osiguranje d.d.***</t>
  </si>
  <si>
    <t>2017.*</t>
  </si>
  <si>
    <t>2018.**</t>
  </si>
  <si>
    <t>Adriatic osiguranje d.d.***</t>
  </si>
  <si>
    <t>Vienna osiguranje d.d.****</t>
  </si>
  <si>
    <t>Premium osiguranje a.d.*****</t>
  </si>
  <si>
    <t>Zovko osiguranje d.d.****</t>
  </si>
  <si>
    <t>Premium osiguranje a.d.***</t>
  </si>
  <si>
    <t>Premija po osiguravajućim društvima u Bosni i Hercegovini u 2018. godini (u KM)</t>
  </si>
  <si>
    <t>Premija po osiguravajućim društvima u Federaciji Bosne i Hercegovine u 2018. godini (u KM)</t>
  </si>
  <si>
    <t>Premija po osiguravajućim društvima u Republici Srpskoj u 2018. godini (u KM)</t>
  </si>
  <si>
    <t>Osiguravajuće društvo</t>
  </si>
  <si>
    <t>*Podatci se odnose na razdoblje od 01.01. do 31.12.2017. godine.</t>
  </si>
  <si>
    <t>**Podatci se odnose na razdoblje od 01.01. do 31.12.2018. godine.</t>
  </si>
  <si>
    <t>*****Premium osiguranje a.d. je novoosnovano osiguravajuće društvo koje je počelo s radom u 2018. godini.</t>
  </si>
  <si>
    <t>***Premium osiguranje a.d. je novoosnovano osiguravajuće društvo koje je počelo s radom u 2018. godini.</t>
  </si>
  <si>
    <t>****Od 25. listopada 2018. godine Merkur osiguranje d.d. je počelo poslovati pod novim imenom Vienna osiguranje d.d.</t>
  </si>
  <si>
    <t>***Od 25. listopada 2018. godine Merkur osiguranje d.d. je počelo poslovati pod novim imenom Vienna osiguranje d.d.</t>
  </si>
  <si>
    <t>***Od 1. siječnja 2018. godine Bosna-Sunce osiguranje d.d. je nakon akviziranja Zovko osiguranja d.d. počelo poslovati pod novim imenom Adriatic osiguranje d.d.</t>
  </si>
  <si>
    <t>****Od 1. siječnja 2018. godine Bosna-Sunce osiguranje d.d. je nakon akviziranja Zovko osiguranja d.d. počelo poslovati pod novim imenom Adriatic osiguranje d.d.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</si>
</sst>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K_M_-;\-* #,##0.00\ _K_M_-;_-* &quot;-&quot;??\ _K_M_-;_-@_-"/>
    <numFmt numFmtId="164" formatCode="\+#,##0.00_ ;\-#,##0.00\ "/>
    <numFmt numFmtId="165" formatCode="#,##0.00_ ;\-#,##0.00\ "/>
    <numFmt numFmtId="166" formatCode="_-* #,##0.00\ [$€]_-;\-* #,##0.00\ [$€]_-;_-* &quot;-&quot;??\ [$€]_-;_-@_-"/>
    <numFmt numFmtId="167" formatCode="_(* #,##0.00_);_(* \(#,##0.00\);_(* &quot;-&quot;??_);_(@_)"/>
    <numFmt numFmtId="168" formatCode="_-* #,##0.00\ _T_L_-;\-* #,##0.00\ _T_L_-;_-* &quot;-&quot;??\ _T_L_-;_-@_-"/>
    <numFmt numFmtId="169" formatCode="m\o\n\th\ d\,\ yyyy"/>
    <numFmt numFmtId="170" formatCode="#,#00"/>
    <numFmt numFmtId="171" formatCode="#,"/>
  </numFmts>
  <fonts count="4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0"/>
      <name val="Arial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rgb="FF00B050"/>
      <name val="Calibri"/>
      <family val="2"/>
      <charset val="238"/>
      <scheme val="minor"/>
    </font>
    <font>
      <b/>
      <i/>
      <sz val="13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sz val="10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9"/>
      <name val="Times New Roman"/>
      <family val="1"/>
      <charset val="204"/>
    </font>
    <font>
      <sz val="9"/>
      <name val="Cambria"/>
      <family val="1"/>
      <charset val="238"/>
      <scheme val="major"/>
    </font>
    <font>
      <b/>
      <i/>
      <sz val="11"/>
      <color theme="1"/>
      <name val="Cambria"/>
      <family val="1"/>
      <charset val="238"/>
      <scheme val="maj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04"/>
    </font>
    <font>
      <sz val="10"/>
      <color indexed="8"/>
      <name val="Arial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rgb="FF00B050"/>
      <name val="Calibri"/>
      <family val="2"/>
      <charset val="238"/>
      <scheme val="minor"/>
    </font>
    <font>
      <sz val="11"/>
      <color theme="1" tint="4.9989318521683403E-2"/>
      <name val="Cambria"/>
      <family val="1"/>
      <scheme val="major"/>
    </font>
  </fonts>
  <fills count="3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indexed="64"/>
      </bottom>
      <diagonal/>
    </border>
  </borders>
  <cellStyleXfs count="29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4" fillId="0" borderId="0"/>
    <xf numFmtId="0" fontId="6" fillId="0" borderId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2" borderId="0" applyNumberFormat="0" applyBorder="0" applyAlignment="0" applyProtection="0"/>
    <xf numFmtId="0" fontId="9" fillId="6" borderId="0" applyNumberFormat="0" applyBorder="0" applyAlignment="0" applyProtection="0"/>
    <xf numFmtId="0" fontId="10" fillId="23" borderId="1" applyNumberFormat="0" applyAlignment="0" applyProtection="0"/>
    <xf numFmtId="0" fontId="11" fillId="24" borderId="2" applyNumberFormat="0" applyAlignment="0" applyProtection="0"/>
    <xf numFmtId="167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10" borderId="1" applyNumberFormat="0" applyAlignment="0" applyProtection="0"/>
    <xf numFmtId="0" fontId="21" fillId="0" borderId="6" applyNumberFormat="0" applyFill="0" applyAlignment="0" applyProtection="0"/>
    <xf numFmtId="0" fontId="14" fillId="0" borderId="0"/>
    <xf numFmtId="0" fontId="22" fillId="25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0"/>
    <xf numFmtId="0" fontId="12" fillId="26" borderId="7" applyNumberFormat="0" applyFont="0" applyAlignment="0" applyProtection="0"/>
    <xf numFmtId="0" fontId="24" fillId="23" borderId="8" applyNumberFormat="0" applyAlignment="0" applyProtection="0"/>
    <xf numFmtId="0" fontId="14" fillId="0" borderId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16" applyNumberFormat="0" applyFill="0" applyAlignment="0" applyProtection="0"/>
    <xf numFmtId="0" fontId="24" fillId="23" borderId="15" applyNumberFormat="0" applyAlignment="0" applyProtection="0"/>
    <xf numFmtId="0" fontId="10" fillId="23" borderId="10" applyNumberFormat="0" applyAlignment="0" applyProtection="0"/>
    <xf numFmtId="0" fontId="20" fillId="10" borderId="10" applyNumberFormat="0" applyAlignment="0" applyProtection="0"/>
    <xf numFmtId="0" fontId="20" fillId="10" borderId="14" applyNumberFormat="0" applyAlignment="0" applyProtection="0"/>
    <xf numFmtId="0" fontId="10" fillId="23" borderId="14" applyNumberFormat="0" applyAlignment="0" applyProtection="0"/>
    <xf numFmtId="0" fontId="12" fillId="26" borderId="11" applyNumberFormat="0" applyFont="0" applyAlignment="0" applyProtection="0"/>
    <xf numFmtId="0" fontId="24" fillId="23" borderId="12" applyNumberFormat="0" applyAlignment="0" applyProtection="0"/>
    <xf numFmtId="0" fontId="26" fillId="0" borderId="13" applyNumberFormat="0" applyFill="0" applyAlignment="0" applyProtection="0"/>
    <xf numFmtId="0" fontId="1" fillId="0" borderId="0"/>
    <xf numFmtId="0" fontId="12" fillId="26" borderId="20" applyNumberFormat="0" applyFont="0" applyAlignment="0" applyProtection="0"/>
    <xf numFmtId="0" fontId="12" fillId="26" borderId="24" applyNumberFormat="0" applyFont="0" applyAlignment="0" applyProtection="0"/>
    <xf numFmtId="0" fontId="26" fillId="0" borderId="27" applyNumberFormat="0" applyFill="0" applyAlignment="0" applyProtection="0"/>
    <xf numFmtId="0" fontId="10" fillId="23" borderId="25" applyNumberFormat="0" applyAlignment="0" applyProtection="0"/>
    <xf numFmtId="0" fontId="10" fillId="23" borderId="25" applyNumberFormat="0" applyAlignment="0" applyProtection="0"/>
    <xf numFmtId="0" fontId="24" fillId="23" borderId="26" applyNumberFormat="0" applyAlignment="0" applyProtection="0"/>
    <xf numFmtId="0" fontId="20" fillId="10" borderId="25" applyNumberFormat="0" applyAlignment="0" applyProtection="0"/>
    <xf numFmtId="0" fontId="24" fillId="23" borderId="26" applyNumberFormat="0" applyAlignment="0" applyProtection="0"/>
    <xf numFmtId="0" fontId="20" fillId="10" borderId="25" applyNumberFormat="0" applyAlignment="0" applyProtection="0"/>
    <xf numFmtId="0" fontId="1" fillId="0" borderId="0"/>
    <xf numFmtId="0" fontId="10" fillId="23" borderId="17" applyNumberFormat="0" applyAlignment="0" applyProtection="0"/>
    <xf numFmtId="0" fontId="10" fillId="23" borderId="17" applyNumberFormat="0" applyAlignment="0" applyProtection="0"/>
    <xf numFmtId="0" fontId="20" fillId="10" borderId="17" applyNumberFormat="0" applyAlignment="0" applyProtection="0"/>
    <xf numFmtId="0" fontId="20" fillId="10" borderId="17" applyNumberFormat="0" applyAlignment="0" applyProtection="0"/>
    <xf numFmtId="0" fontId="26" fillId="0" borderId="27" applyNumberFormat="0" applyFill="0" applyAlignment="0" applyProtection="0"/>
    <xf numFmtId="9" fontId="3" fillId="0" borderId="0" applyFont="0" applyFill="0" applyBorder="0" applyAlignment="0" applyProtection="0"/>
    <xf numFmtId="0" fontId="24" fillId="23" borderId="18" applyNumberFormat="0" applyAlignment="0" applyProtection="0"/>
    <xf numFmtId="0" fontId="26" fillId="0" borderId="19" applyNumberFormat="0" applyFill="0" applyAlignment="0" applyProtection="0"/>
    <xf numFmtId="0" fontId="24" fillId="23" borderId="18" applyNumberFormat="0" applyAlignment="0" applyProtection="0"/>
    <xf numFmtId="0" fontId="26" fillId="0" borderId="19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23" borderId="21" applyNumberFormat="0" applyAlignment="0" applyProtection="0"/>
    <xf numFmtId="0" fontId="10" fillId="23" borderId="21" applyNumberFormat="0" applyAlignment="0" applyProtection="0"/>
    <xf numFmtId="0" fontId="20" fillId="10" borderId="21" applyNumberFormat="0" applyAlignment="0" applyProtection="0"/>
    <xf numFmtId="0" fontId="20" fillId="10" borderId="21" applyNumberFormat="0" applyAlignment="0" applyProtection="0"/>
    <xf numFmtId="0" fontId="24" fillId="23" borderId="22" applyNumberFormat="0" applyAlignment="0" applyProtection="0"/>
    <xf numFmtId="0" fontId="26" fillId="0" borderId="23" applyNumberFormat="0" applyFill="0" applyAlignment="0" applyProtection="0"/>
    <xf numFmtId="0" fontId="24" fillId="23" borderId="22" applyNumberFormat="0" applyAlignment="0" applyProtection="0"/>
    <xf numFmtId="0" fontId="26" fillId="0" borderId="23" applyNumberFormat="0" applyFill="0" applyAlignment="0" applyProtection="0"/>
    <xf numFmtId="43" fontId="3" fillId="0" borderId="0" applyFont="0" applyFill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8" fillId="28" borderId="0" applyNumberFormat="0" applyBorder="0" applyAlignment="0" applyProtection="0"/>
    <xf numFmtId="168" fontId="1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9" fontId="41" fillId="0" borderId="0">
      <protection locked="0"/>
    </xf>
    <xf numFmtId="170" fontId="41" fillId="0" borderId="0">
      <protection locked="0"/>
    </xf>
    <xf numFmtId="171" fontId="42" fillId="0" borderId="0">
      <protection locked="0"/>
    </xf>
    <xf numFmtId="171" fontId="42" fillId="0" borderId="0">
      <protection locked="0"/>
    </xf>
    <xf numFmtId="0" fontId="14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39" fillId="0" borderId="0">
      <alignment wrapText="1"/>
    </xf>
    <xf numFmtId="0" fontId="39" fillId="0" borderId="0"/>
    <xf numFmtId="9" fontId="39" fillId="0" borderId="0" applyFont="0" applyFill="0" applyBorder="0" applyAlignment="0" applyProtection="0"/>
    <xf numFmtId="0" fontId="40" fillId="0" borderId="0">
      <alignment vertical="top"/>
    </xf>
  </cellStyleXfs>
  <cellXfs count="45">
    <xf numFmtId="0" fontId="0" fillId="0" borderId="0" xfId="0"/>
    <xf numFmtId="0" fontId="5" fillId="0" borderId="0" xfId="0" applyFont="1"/>
    <xf numFmtId="0" fontId="5" fillId="0" borderId="0" xfId="0" applyFont="1" applyBorder="1"/>
    <xf numFmtId="0" fontId="0" fillId="0" borderId="0" xfId="0" applyAlignment="1">
      <alignment horizontal="right"/>
    </xf>
    <xf numFmtId="4" fontId="28" fillId="0" borderId="0" xfId="0" applyNumberFormat="1" applyFont="1"/>
    <xf numFmtId="0" fontId="29" fillId="0" borderId="0" xfId="0" applyFont="1"/>
    <xf numFmtId="0" fontId="31" fillId="3" borderId="34" xfId="0" applyFont="1" applyFill="1" applyBorder="1" applyAlignment="1">
      <alignment horizontal="center" vertical="center" wrapText="1"/>
    </xf>
    <xf numFmtId="49" fontId="5" fillId="0" borderId="36" xfId="0" applyNumberFormat="1" applyFont="1" applyFill="1" applyBorder="1" applyAlignment="1">
      <alignment horizontal="center" vertical="center"/>
    </xf>
    <xf numFmtId="4" fontId="5" fillId="0" borderId="0" xfId="0" applyNumberFormat="1" applyFont="1" applyBorder="1" applyAlignment="1">
      <alignment horizontal="right" vertical="center" wrapText="1"/>
    </xf>
    <xf numFmtId="0" fontId="30" fillId="0" borderId="0" xfId="0" applyFont="1" applyAlignment="1"/>
    <xf numFmtId="0" fontId="34" fillId="0" borderId="0" xfId="0" applyFont="1"/>
    <xf numFmtId="0" fontId="0" fillId="0" borderId="0" xfId="0"/>
    <xf numFmtId="0" fontId="35" fillId="0" borderId="0" xfId="0" applyFont="1" applyBorder="1" applyAlignment="1">
      <alignment vertical="center"/>
    </xf>
    <xf numFmtId="49" fontId="5" fillId="0" borderId="39" xfId="0" applyNumberFormat="1" applyFont="1" applyFill="1" applyBorder="1" applyAlignment="1">
      <alignment horizontal="center" vertical="center"/>
    </xf>
    <xf numFmtId="0" fontId="0" fillId="0" borderId="0" xfId="0"/>
    <xf numFmtId="3" fontId="33" fillId="0" borderId="0" xfId="1" applyNumberFormat="1" applyFont="1" applyFill="1" applyBorder="1" applyAlignment="1" applyProtection="1">
      <alignment horizontal="right" vertical="center"/>
    </xf>
    <xf numFmtId="49" fontId="2" fillId="4" borderId="41" xfId="0" applyNumberFormat="1" applyFont="1" applyFill="1" applyBorder="1" applyAlignment="1">
      <alignment horizontal="center" vertical="center"/>
    </xf>
    <xf numFmtId="0" fontId="32" fillId="4" borderId="42" xfId="0" applyFont="1" applyFill="1" applyBorder="1" applyAlignment="1">
      <alignment vertical="center" wrapText="1"/>
    </xf>
    <xf numFmtId="3" fontId="2" fillId="2" borderId="42" xfId="0" applyNumberFormat="1" applyFont="1" applyFill="1" applyBorder="1" applyAlignment="1">
      <alignment horizontal="right" vertical="center"/>
    </xf>
    <xf numFmtId="3" fontId="2" fillId="2" borderId="43" xfId="0" applyNumberFormat="1" applyFont="1" applyFill="1" applyBorder="1" applyAlignment="1">
      <alignment horizontal="right" vertical="center"/>
    </xf>
    <xf numFmtId="0" fontId="36" fillId="0" borderId="0" xfId="0" applyFont="1" applyBorder="1" applyAlignment="1">
      <alignment vertical="center"/>
    </xf>
    <xf numFmtId="0" fontId="31" fillId="3" borderId="34" xfId="0" applyFont="1" applyFill="1" applyBorder="1" applyAlignment="1">
      <alignment horizontal="center" vertical="top" wrapText="1"/>
    </xf>
    <xf numFmtId="165" fontId="5" fillId="0" borderId="40" xfId="275" applyNumberFormat="1" applyFont="1" applyBorder="1" applyAlignment="1">
      <alignment horizontal="left" vertical="center"/>
    </xf>
    <xf numFmtId="0" fontId="31" fillId="3" borderId="0" xfId="0" applyFont="1" applyFill="1" applyBorder="1" applyAlignment="1">
      <alignment horizontal="center" wrapText="1"/>
    </xf>
    <xf numFmtId="0" fontId="30" fillId="0" borderId="0" xfId="0" applyFont="1" applyAlignment="1">
      <alignment horizontal="center"/>
    </xf>
    <xf numFmtId="0" fontId="37" fillId="3" borderId="30" xfId="0" applyFont="1" applyFill="1" applyBorder="1" applyAlignment="1">
      <alignment horizontal="center" vertical="center"/>
    </xf>
    <xf numFmtId="164" fontId="5" fillId="0" borderId="29" xfId="0" applyNumberFormat="1" applyFont="1" applyFill="1" applyBorder="1" applyAlignment="1">
      <alignment horizontal="right" vertical="center" wrapText="1"/>
    </xf>
    <xf numFmtId="164" fontId="5" fillId="0" borderId="0" xfId="0" applyNumberFormat="1" applyFont="1" applyFill="1" applyBorder="1" applyAlignment="1">
      <alignment horizontal="right" vertical="center" wrapText="1"/>
    </xf>
    <xf numFmtId="2" fontId="5" fillId="0" borderId="37" xfId="0" applyNumberFormat="1" applyFont="1" applyBorder="1"/>
    <xf numFmtId="2" fontId="5" fillId="0" borderId="38" xfId="0" applyNumberFormat="1" applyFont="1" applyBorder="1"/>
    <xf numFmtId="2" fontId="5" fillId="0" borderId="38" xfId="0" applyNumberFormat="1" applyFont="1" applyBorder="1" applyAlignment="1">
      <alignment horizontal="right"/>
    </xf>
    <xf numFmtId="3" fontId="43" fillId="0" borderId="0" xfId="1" applyNumberFormat="1" applyFont="1" applyFill="1" applyBorder="1" applyAlignment="1" applyProtection="1">
      <alignment horizontal="right" vertical="center"/>
    </xf>
    <xf numFmtId="49" fontId="44" fillId="0" borderId="39" xfId="0" applyNumberFormat="1" applyFont="1" applyFill="1" applyBorder="1" applyAlignment="1">
      <alignment horizontal="center" vertical="center"/>
    </xf>
    <xf numFmtId="165" fontId="44" fillId="0" borderId="40" xfId="275" applyNumberFormat="1" applyFont="1" applyBorder="1" applyAlignment="1">
      <alignment horizontal="left" vertical="center"/>
    </xf>
    <xf numFmtId="4" fontId="2" fillId="2" borderId="42" xfId="0" applyNumberFormat="1" applyFont="1" applyFill="1" applyBorder="1" applyAlignment="1">
      <alignment horizontal="right" vertical="center"/>
    </xf>
    <xf numFmtId="0" fontId="37" fillId="3" borderId="32" xfId="0" applyFont="1" applyFill="1" applyBorder="1" applyAlignment="1">
      <alignment horizontal="center" vertical="center"/>
    </xf>
    <xf numFmtId="0" fontId="37" fillId="3" borderId="35" xfId="0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31" fillId="27" borderId="29" xfId="0" applyFont="1" applyFill="1" applyBorder="1" applyAlignment="1">
      <alignment horizontal="center" vertical="center"/>
    </xf>
    <xf numFmtId="0" fontId="31" fillId="3" borderId="28" xfId="0" applyFont="1" applyFill="1" applyBorder="1" applyAlignment="1">
      <alignment horizontal="center" vertical="center"/>
    </xf>
    <xf numFmtId="0" fontId="31" fillId="3" borderId="31" xfId="0" applyFont="1" applyFill="1" applyBorder="1" applyAlignment="1">
      <alignment horizontal="center" vertical="center"/>
    </xf>
    <xf numFmtId="0" fontId="31" fillId="3" borderId="33" xfId="0" applyFont="1" applyFill="1" applyBorder="1" applyAlignment="1">
      <alignment horizontal="center" vertical="center"/>
    </xf>
    <xf numFmtId="0" fontId="31" fillId="3" borderId="29" xfId="0" applyFont="1" applyFill="1" applyBorder="1" applyAlignment="1">
      <alignment horizontal="center" vertical="center"/>
    </xf>
    <xf numFmtId="0" fontId="31" fillId="3" borderId="0" xfId="0" applyFont="1" applyFill="1" applyBorder="1" applyAlignment="1">
      <alignment horizontal="center" vertical="center"/>
    </xf>
    <xf numFmtId="0" fontId="31" fillId="3" borderId="34" xfId="0" applyFont="1" applyFill="1" applyBorder="1" applyAlignment="1">
      <alignment horizontal="center" vertical="center"/>
    </xf>
  </cellXfs>
  <cellStyles count="296">
    <cellStyle name="20% - Accent1 2" xfId="11"/>
    <cellStyle name="20% - Accent1 2 2" xfId="276"/>
    <cellStyle name="20% - Accent2 2" xfId="12"/>
    <cellStyle name="20% - Accent3 2" xfId="13"/>
    <cellStyle name="20% - Accent4 2" xfId="14"/>
    <cellStyle name="20% - Accent5 2" xfId="15"/>
    <cellStyle name="20% - Accent6 2" xfId="16"/>
    <cellStyle name="40% - Accent1 2" xfId="17"/>
    <cellStyle name="40% - Accent1 2 2" xfId="277"/>
    <cellStyle name="40% - Accent2 2" xfId="18"/>
    <cellStyle name="40% - Accent3 2" xfId="19"/>
    <cellStyle name="40% - Accent4 2" xfId="20"/>
    <cellStyle name="40% - Accent5 2" xfId="21"/>
    <cellStyle name="40% - Accent6 2" xfId="22"/>
    <cellStyle name="60% - Accent1 2" xfId="23"/>
    <cellStyle name="60% - Accent2 2" xfId="24"/>
    <cellStyle name="60% - Accent3 2" xfId="25"/>
    <cellStyle name="60% - Accent4 2" xfId="26"/>
    <cellStyle name="60% - Accent5 2" xfId="27"/>
    <cellStyle name="60% - Accent6 2" xfId="28"/>
    <cellStyle name="Accent1 2" xfId="29"/>
    <cellStyle name="Accent1 2 2" xfId="278"/>
    <cellStyle name="Accent2 2" xfId="30"/>
    <cellStyle name="Accent3 2" xfId="31"/>
    <cellStyle name="Accent4 2" xfId="32"/>
    <cellStyle name="Accent5 2" xfId="33"/>
    <cellStyle name="Accent6 2" xfId="34"/>
    <cellStyle name="Bad 2" xfId="35"/>
    <cellStyle name="Calculation 2" xfId="36"/>
    <cellStyle name="Calculation 2 2" xfId="246"/>
    <cellStyle name="Calculation 2 3" xfId="268"/>
    <cellStyle name="Calculation 2 4" xfId="239"/>
    <cellStyle name="Calculation 3" xfId="227"/>
    <cellStyle name="Calculation 3 2" xfId="245"/>
    <cellStyle name="Calculation 3 3" xfId="267"/>
    <cellStyle name="Calculation 3 4" xfId="238"/>
    <cellStyle name="Calculation 4" xfId="230"/>
    <cellStyle name="Check Cell 2" xfId="37"/>
    <cellStyle name="Comma" xfId="275" builtinId="3"/>
    <cellStyle name="Comma 2" xfId="38"/>
    <cellStyle name="Comma 2 2" xfId="280"/>
    <cellStyle name="Comma 3" xfId="281"/>
    <cellStyle name="Comma 4" xfId="282"/>
    <cellStyle name="Comma 5" xfId="279"/>
    <cellStyle name="Date" xfId="283"/>
    <cellStyle name="Euro" xfId="39"/>
    <cellStyle name="Explanatory Text 2" xfId="40"/>
    <cellStyle name="Fixed" xfId="284"/>
    <cellStyle name="Good 2" xfId="41"/>
    <cellStyle name="Heading 1 2" xfId="42"/>
    <cellStyle name="Heading 2 2" xfId="43"/>
    <cellStyle name="Heading 3 2" xfId="44"/>
    <cellStyle name="Heading 4 2" xfId="45"/>
    <cellStyle name="Heading1" xfId="285"/>
    <cellStyle name="Heading2" xfId="286"/>
    <cellStyle name="Input 2" xfId="46"/>
    <cellStyle name="Input 2 2" xfId="248"/>
    <cellStyle name="Input 2 3" xfId="270"/>
    <cellStyle name="Input 2 4" xfId="243"/>
    <cellStyle name="Input 3" xfId="228"/>
    <cellStyle name="Input 3 2" xfId="247"/>
    <cellStyle name="Input 3 3" xfId="269"/>
    <cellStyle name="Input 3 4" xfId="241"/>
    <cellStyle name="Input 4" xfId="229"/>
    <cellStyle name="Linked Cell 2" xfId="47"/>
    <cellStyle name="MAND_x000d_CHECK.COMMAND_x000e_RENAME.COMMAND_x0008_SHOW.BAR_x000b_DELETE.MENU_x000e_DELETE.COMMAND_x000e_GET.CHA" xfId="48"/>
    <cellStyle name="Neutral 2" xfId="49"/>
    <cellStyle name="Normal" xfId="0" builtinId="0"/>
    <cellStyle name="Normal 10" xfId="50"/>
    <cellStyle name="Normal 100" xfId="51"/>
    <cellStyle name="Normal 101" xfId="52"/>
    <cellStyle name="Normal 102" xfId="53"/>
    <cellStyle name="Normal 103" xfId="54"/>
    <cellStyle name="Normal 104" xfId="55"/>
    <cellStyle name="Normal 105" xfId="56"/>
    <cellStyle name="Normal 106" xfId="57"/>
    <cellStyle name="Normal 107" xfId="58"/>
    <cellStyle name="Normal 108" xfId="59"/>
    <cellStyle name="Normal 109" xfId="60"/>
    <cellStyle name="Normal 11" xfId="61"/>
    <cellStyle name="Normal 110" xfId="62"/>
    <cellStyle name="Normal 111" xfId="63"/>
    <cellStyle name="Normal 112" xfId="64"/>
    <cellStyle name="Normal 113" xfId="65"/>
    <cellStyle name="Normal 114" xfId="66"/>
    <cellStyle name="Normal 115" xfId="67"/>
    <cellStyle name="Normal 116" xfId="68"/>
    <cellStyle name="Normal 117" xfId="69"/>
    <cellStyle name="Normal 118" xfId="70"/>
    <cellStyle name="Normal 119" xfId="71"/>
    <cellStyle name="Normal 12" xfId="72"/>
    <cellStyle name="Normal 120" xfId="73"/>
    <cellStyle name="Normal 121" xfId="74"/>
    <cellStyle name="Normal 122" xfId="75"/>
    <cellStyle name="Normal 123" xfId="76"/>
    <cellStyle name="Normal 124" xfId="77"/>
    <cellStyle name="Normal 125" xfId="78"/>
    <cellStyle name="Normal 126" xfId="79"/>
    <cellStyle name="Normal 127" xfId="80"/>
    <cellStyle name="Normal 128" xfId="81"/>
    <cellStyle name="Normal 129" xfId="82"/>
    <cellStyle name="Normal 13" xfId="83"/>
    <cellStyle name="Normal 130" xfId="84"/>
    <cellStyle name="Normal 131" xfId="85"/>
    <cellStyle name="Normal 132" xfId="86"/>
    <cellStyle name="Normal 133" xfId="87"/>
    <cellStyle name="Normal 134" xfId="88"/>
    <cellStyle name="Normal 135" xfId="89"/>
    <cellStyle name="Normal 136" xfId="90"/>
    <cellStyle name="Normal 137" xfId="91"/>
    <cellStyle name="Normal 138" xfId="92"/>
    <cellStyle name="Normal 139" xfId="93"/>
    <cellStyle name="Normal 14" xfId="94"/>
    <cellStyle name="Normal 140" xfId="95"/>
    <cellStyle name="Normal 141" xfId="96"/>
    <cellStyle name="Normal 142" xfId="97"/>
    <cellStyle name="Normal 143" xfId="98"/>
    <cellStyle name="Normal 144" xfId="99"/>
    <cellStyle name="Normal 145" xfId="100"/>
    <cellStyle name="Normal 146" xfId="101"/>
    <cellStyle name="Normal 147" xfId="102"/>
    <cellStyle name="Normal 148" xfId="103"/>
    <cellStyle name="Normal 149" xfId="104"/>
    <cellStyle name="Normal 15" xfId="105"/>
    <cellStyle name="Normal 150" xfId="106"/>
    <cellStyle name="Normal 151" xfId="107"/>
    <cellStyle name="Normal 152" xfId="214"/>
    <cellStyle name="Normal 152 2" xfId="255"/>
    <cellStyle name="Normal 153" xfId="108"/>
    <cellStyle name="Normal 154" xfId="109"/>
    <cellStyle name="Normal 155" xfId="110"/>
    <cellStyle name="Normal 156" xfId="111"/>
    <cellStyle name="Normal 157" xfId="112"/>
    <cellStyle name="Normal 158" xfId="113"/>
    <cellStyle name="Normal 159" xfId="114"/>
    <cellStyle name="Normal 16" xfId="115"/>
    <cellStyle name="Normal 160" xfId="215"/>
    <cellStyle name="Normal 160 2" xfId="257"/>
    <cellStyle name="Normal 161" xfId="217"/>
    <cellStyle name="Normal 161 2" xfId="259"/>
    <cellStyle name="Normal 162" xfId="219"/>
    <cellStyle name="Normal 162 2" xfId="261"/>
    <cellStyle name="Normal 163" xfId="221"/>
    <cellStyle name="Normal 163 2" xfId="263"/>
    <cellStyle name="Normal 164" xfId="223"/>
    <cellStyle name="Normal 164 2" xfId="265"/>
    <cellStyle name="Normal 165" xfId="10"/>
    <cellStyle name="Normal 165 2" xfId="244"/>
    <cellStyle name="Normal 166" xfId="234"/>
    <cellStyle name="Normal 17" xfId="116"/>
    <cellStyle name="Normal 18" xfId="117"/>
    <cellStyle name="Normal 19" xfId="118"/>
    <cellStyle name="Normal 2" xfId="9"/>
    <cellStyle name="Normal 2 2" xfId="119"/>
    <cellStyle name="Normal 2 2 2" xfId="288"/>
    <cellStyle name="Normal 2 3" xfId="287"/>
    <cellStyle name="Normal 20" xfId="120"/>
    <cellStyle name="Normal 21" xfId="121"/>
    <cellStyle name="Normal 22" xfId="122"/>
    <cellStyle name="Normal 23" xfId="123"/>
    <cellStyle name="Normal 24" xfId="124"/>
    <cellStyle name="Normal 25" xfId="125"/>
    <cellStyle name="Normal 26" xfId="126"/>
    <cellStyle name="Normal 27" xfId="127"/>
    <cellStyle name="Normal 28" xfId="128"/>
    <cellStyle name="Normal 29" xfId="129"/>
    <cellStyle name="Normal 3" xfId="130"/>
    <cellStyle name="Normal 3 2" xfId="290"/>
    <cellStyle name="Normal 3 3" xfId="289"/>
    <cellStyle name="Normal 30" xfId="131"/>
    <cellStyle name="Normal 31" xfId="132"/>
    <cellStyle name="Normal 32" xfId="133"/>
    <cellStyle name="Normal 33" xfId="134"/>
    <cellStyle name="Normal 34" xfId="135"/>
    <cellStyle name="Normal 35" xfId="136"/>
    <cellStyle name="Normal 36" xfId="137"/>
    <cellStyle name="Normal 37" xfId="138"/>
    <cellStyle name="Normal 38" xfId="139"/>
    <cellStyle name="Normal 39" xfId="140"/>
    <cellStyle name="Normal 4" xfId="141"/>
    <cellStyle name="Normal 40" xfId="142"/>
    <cellStyle name="Normal 41" xfId="143"/>
    <cellStyle name="Normal 42" xfId="144"/>
    <cellStyle name="Normal 43" xfId="145"/>
    <cellStyle name="Normal 44" xfId="146"/>
    <cellStyle name="Normal 45" xfId="147"/>
    <cellStyle name="Normal 46" xfId="148"/>
    <cellStyle name="Normal 47" xfId="149"/>
    <cellStyle name="Normal 48" xfId="150"/>
    <cellStyle name="Normal 49" xfId="151"/>
    <cellStyle name="Normal 5" xfId="152"/>
    <cellStyle name="Normal 5 2" xfId="291"/>
    <cellStyle name="Normal 50" xfId="153"/>
    <cellStyle name="Normal 51" xfId="154"/>
    <cellStyle name="Normal 52" xfId="155"/>
    <cellStyle name="Normal 53" xfId="156"/>
    <cellStyle name="Normal 54" xfId="157"/>
    <cellStyle name="Normal 55" xfId="158"/>
    <cellStyle name="Normal 56" xfId="159"/>
    <cellStyle name="Normal 57" xfId="160"/>
    <cellStyle name="Normal 58" xfId="161"/>
    <cellStyle name="Normal 59" xfId="162"/>
    <cellStyle name="Normal 6" xfId="163"/>
    <cellStyle name="Normal 6 2" xfId="292"/>
    <cellStyle name="Normal 60" xfId="164"/>
    <cellStyle name="Normal 61" xfId="165"/>
    <cellStyle name="Normal 62" xfId="166"/>
    <cellStyle name="Normal 63" xfId="167"/>
    <cellStyle name="Normal 64" xfId="168"/>
    <cellStyle name="Normal 65" xfId="169"/>
    <cellStyle name="Normal 66" xfId="170"/>
    <cellStyle name="Normal 67" xfId="171"/>
    <cellStyle name="Normal 68" xfId="172"/>
    <cellStyle name="Normal 69" xfId="173"/>
    <cellStyle name="Normal 7" xfId="174"/>
    <cellStyle name="Normal 70" xfId="175"/>
    <cellStyle name="Normal 71" xfId="176"/>
    <cellStyle name="Normal 72" xfId="177"/>
    <cellStyle name="Normal 73" xfId="178"/>
    <cellStyle name="Normal 74" xfId="179"/>
    <cellStyle name="Normal 75" xfId="180"/>
    <cellStyle name="Normal 76" xfId="181"/>
    <cellStyle name="Normal 77" xfId="182"/>
    <cellStyle name="Normal 78" xfId="183"/>
    <cellStyle name="Normal 79" xfId="184"/>
    <cellStyle name="Normal 8" xfId="185"/>
    <cellStyle name="Normal 80" xfId="186"/>
    <cellStyle name="Normal 81" xfId="187"/>
    <cellStyle name="Normal 82" xfId="188"/>
    <cellStyle name="Normal 83" xfId="189"/>
    <cellStyle name="Normal 84" xfId="190"/>
    <cellStyle name="Normal 85" xfId="191"/>
    <cellStyle name="Normal 86" xfId="192"/>
    <cellStyle name="Normal 87" xfId="193"/>
    <cellStyle name="Normal 88" xfId="194"/>
    <cellStyle name="Normal 89" xfId="195"/>
    <cellStyle name="Normal 9" xfId="196"/>
    <cellStyle name="Normal 90" xfId="197"/>
    <cellStyle name="Normal 91" xfId="198"/>
    <cellStyle name="Normal 92" xfId="199"/>
    <cellStyle name="Normal 93" xfId="200"/>
    <cellStyle name="Normal 94" xfId="201"/>
    <cellStyle name="Normal 95" xfId="202"/>
    <cellStyle name="Normal 96" xfId="203"/>
    <cellStyle name="Normal 97" xfId="204"/>
    <cellStyle name="Normal 98" xfId="205"/>
    <cellStyle name="Normal 99" xfId="206"/>
    <cellStyle name="normální_Rezervy_prez_1_12_03" xfId="207"/>
    <cellStyle name="Normalno 2" xfId="1"/>
    <cellStyle name="Normalno 2 2" xfId="5"/>
    <cellStyle name="Normalno 3" xfId="6"/>
    <cellStyle name="Note 2" xfId="208"/>
    <cellStyle name="Note 3" xfId="231"/>
    <cellStyle name="Note 4" xfId="235"/>
    <cellStyle name="Note 5" xfId="236"/>
    <cellStyle name="Obično 2" xfId="2"/>
    <cellStyle name="Obično 2 2" xfId="3"/>
    <cellStyle name="Obično 3" xfId="7"/>
    <cellStyle name="Obično 3 2" xfId="216"/>
    <cellStyle name="Obično 3 2 2" xfId="258"/>
    <cellStyle name="Obično 3 3" xfId="218"/>
    <cellStyle name="Obično 3 3 2" xfId="260"/>
    <cellStyle name="Obično 3 4" xfId="220"/>
    <cellStyle name="Obično 3 4 2" xfId="262"/>
    <cellStyle name="Obično 3 5" xfId="222"/>
    <cellStyle name="Obično 3 5 2" xfId="264"/>
    <cellStyle name="Obično 3 6" xfId="224"/>
    <cellStyle name="Obično 3 6 2" xfId="266"/>
    <cellStyle name="Obično 3 7" xfId="256"/>
    <cellStyle name="Obično 4" xfId="4"/>
    <cellStyle name="Obično 4 2" xfId="8"/>
    <cellStyle name="Obično_01 premija(T.1)" xfId="293"/>
    <cellStyle name="Output 2" xfId="209"/>
    <cellStyle name="Output 2 2" xfId="253"/>
    <cellStyle name="Output 2 3" xfId="273"/>
    <cellStyle name="Output 2 4" xfId="242"/>
    <cellStyle name="Output 3" xfId="232"/>
    <cellStyle name="Output 3 2" xfId="251"/>
    <cellStyle name="Output 3 3" xfId="271"/>
    <cellStyle name="Output 3 4" xfId="240"/>
    <cellStyle name="Output 4" xfId="226"/>
    <cellStyle name="Percent 2" xfId="250"/>
    <cellStyle name="Percent 2 2" xfId="294"/>
    <cellStyle name="Standard_0103_s Versicherung" xfId="210"/>
    <cellStyle name="Style 1" xfId="295"/>
    <cellStyle name="Title 2" xfId="211"/>
    <cellStyle name="Total 2" xfId="212"/>
    <cellStyle name="Total 2 2" xfId="254"/>
    <cellStyle name="Total 2 3" xfId="274"/>
    <cellStyle name="Total 2 4" xfId="237"/>
    <cellStyle name="Total 3" xfId="233"/>
    <cellStyle name="Total 3 2" xfId="252"/>
    <cellStyle name="Total 3 3" xfId="272"/>
    <cellStyle name="Total 3 4" xfId="249"/>
    <cellStyle name="Total 4" xfId="225"/>
    <cellStyle name="Warning Text 2" xfId="2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66"/>
  <sheetViews>
    <sheetView showGridLines="0" tabSelected="1" showRuler="0" view="pageLayout" zoomScale="70" zoomScaleNormal="70" zoomScalePageLayoutView="70" workbookViewId="0">
      <selection activeCell="A9" sqref="A9:G9"/>
    </sheetView>
  </sheetViews>
  <sheetFormatPr defaultRowHeight="15" x14ac:dyDescent="0.25"/>
  <cols>
    <col min="1" max="1" width="8.7109375" style="11" customWidth="1"/>
    <col min="2" max="2" width="32.42578125" style="11" customWidth="1"/>
    <col min="3" max="3" width="16.85546875" style="14" customWidth="1"/>
    <col min="4" max="4" width="9.28515625" style="14" customWidth="1"/>
    <col min="5" max="5" width="16.85546875" style="14" customWidth="1"/>
    <col min="6" max="6" width="9.28515625" style="14" customWidth="1"/>
    <col min="7" max="7" width="13.28515625" style="11" customWidth="1"/>
    <col min="8" max="16384" width="9.140625" style="11"/>
  </cols>
  <sheetData>
    <row r="4" spans="1:7" s="14" customFormat="1" x14ac:dyDescent="0.25"/>
    <row r="5" spans="1:7" s="14" customFormat="1" x14ac:dyDescent="0.25"/>
    <row r="6" spans="1:7" s="14" customFormat="1" x14ac:dyDescent="0.25"/>
    <row r="7" spans="1:7" s="14" customFormat="1" x14ac:dyDescent="0.25"/>
    <row r="9" spans="1:7" ht="23.25" x14ac:dyDescent="0.35">
      <c r="A9" s="37" t="s">
        <v>3</v>
      </c>
      <c r="B9" s="37"/>
      <c r="C9" s="37"/>
      <c r="D9" s="37"/>
      <c r="E9" s="37"/>
      <c r="F9" s="37"/>
      <c r="G9" s="37"/>
    </row>
    <row r="10" spans="1:7" s="14" customFormat="1" ht="16.5" customHeight="1" x14ac:dyDescent="0.35">
      <c r="A10" s="24"/>
      <c r="B10" s="24"/>
      <c r="C10" s="24"/>
      <c r="D10" s="24"/>
      <c r="E10" s="24"/>
      <c r="F10" s="24"/>
      <c r="G10" s="9"/>
    </row>
    <row r="11" spans="1:7" s="14" customFormat="1" ht="16.5" customHeight="1" x14ac:dyDescent="0.35">
      <c r="A11" s="24"/>
      <c r="B11" s="24"/>
      <c r="C11" s="24"/>
      <c r="D11" s="24"/>
      <c r="E11" s="24"/>
      <c r="F11" s="24"/>
      <c r="G11" s="9"/>
    </row>
    <row r="12" spans="1:7" ht="17.25" x14ac:dyDescent="0.3">
      <c r="A12" s="5"/>
    </row>
    <row r="13" spans="1:7" s="1" customFormat="1" ht="15" customHeight="1" thickBot="1" x14ac:dyDescent="0.35">
      <c r="A13" s="10" t="s">
        <v>75</v>
      </c>
      <c r="C13" s="2"/>
      <c r="D13" s="2"/>
      <c r="E13" s="2"/>
      <c r="F13" s="2"/>
    </row>
    <row r="14" spans="1:7" s="1" customFormat="1" ht="27.75" customHeight="1" x14ac:dyDescent="0.2">
      <c r="A14" s="39" t="s">
        <v>5</v>
      </c>
      <c r="B14" s="42" t="s">
        <v>78</v>
      </c>
      <c r="C14" s="38" t="s">
        <v>68</v>
      </c>
      <c r="D14" s="38"/>
      <c r="E14" s="38" t="s">
        <v>69</v>
      </c>
      <c r="F14" s="38"/>
      <c r="G14" s="25" t="s">
        <v>59</v>
      </c>
    </row>
    <row r="15" spans="1:7" s="1" customFormat="1" ht="18" customHeight="1" x14ac:dyDescent="0.2">
      <c r="A15" s="40"/>
      <c r="B15" s="43"/>
      <c r="C15" s="23" t="s">
        <v>4</v>
      </c>
      <c r="D15" s="23" t="s">
        <v>0</v>
      </c>
      <c r="E15" s="23" t="s">
        <v>4</v>
      </c>
      <c r="F15" s="23" t="s">
        <v>0</v>
      </c>
      <c r="G15" s="35" t="s">
        <v>60</v>
      </c>
    </row>
    <row r="16" spans="1:7" s="1" customFormat="1" ht="18" customHeight="1" thickBot="1" x14ac:dyDescent="0.25">
      <c r="A16" s="41"/>
      <c r="B16" s="44"/>
      <c r="C16" s="6" t="s">
        <v>61</v>
      </c>
      <c r="D16" s="21" t="s">
        <v>1</v>
      </c>
      <c r="E16" s="6" t="s">
        <v>2</v>
      </c>
      <c r="F16" s="21" t="s">
        <v>1</v>
      </c>
      <c r="G16" s="36"/>
    </row>
    <row r="17" spans="1:7" s="1" customFormat="1" ht="16.5" customHeight="1" x14ac:dyDescent="0.2">
      <c r="A17" s="7" t="s">
        <v>6</v>
      </c>
      <c r="B17" s="22" t="s">
        <v>70</v>
      </c>
      <c r="C17" s="8">
        <f>FBiH!C17</f>
        <v>49947063.969999999</v>
      </c>
      <c r="D17" s="26">
        <f t="shared" ref="D17:D44" si="0">C17/C$45*100</f>
        <v>7.3098076834750936</v>
      </c>
      <c r="E17" s="8">
        <f>FBiH!E17</f>
        <v>65839179.020000003</v>
      </c>
      <c r="F17" s="26">
        <f t="shared" ref="F17:F44" si="1">E17/E$45*100</f>
        <v>9.2362883844057269</v>
      </c>
      <c r="G17" s="28">
        <f>E17/C17*100</f>
        <v>131.81791638352431</v>
      </c>
    </row>
    <row r="18" spans="1:7" s="1" customFormat="1" ht="17.100000000000001" customHeight="1" x14ac:dyDescent="0.2">
      <c r="A18" s="13" t="s">
        <v>7</v>
      </c>
      <c r="B18" s="22" t="s">
        <v>47</v>
      </c>
      <c r="C18" s="8">
        <f>FBiH!C18</f>
        <v>57942753.5</v>
      </c>
      <c r="D18" s="27">
        <f t="shared" si="0"/>
        <v>8.4799856301944576</v>
      </c>
      <c r="E18" s="8">
        <f>FBiH!E18</f>
        <v>61777693.729999997</v>
      </c>
      <c r="F18" s="27">
        <f t="shared" si="1"/>
        <v>8.6665205050695278</v>
      </c>
      <c r="G18" s="29">
        <f t="shared" ref="G18:G44" si="2">E18/C18*100</f>
        <v>106.61849842879833</v>
      </c>
    </row>
    <row r="19" spans="1:7" s="1" customFormat="1" ht="17.100000000000001" customHeight="1" x14ac:dyDescent="0.2">
      <c r="A19" s="13" t="s">
        <v>9</v>
      </c>
      <c r="B19" s="22" t="s">
        <v>42</v>
      </c>
      <c r="C19" s="8">
        <f>FBiH!C19</f>
        <v>56324941.909999996</v>
      </c>
      <c r="D19" s="27">
        <f t="shared" si="0"/>
        <v>8.2432171266824152</v>
      </c>
      <c r="E19" s="8">
        <f>FBiH!E19</f>
        <v>59749321.159999996</v>
      </c>
      <c r="F19" s="27">
        <f t="shared" si="1"/>
        <v>8.3819690527823241</v>
      </c>
      <c r="G19" s="29">
        <f t="shared" si="2"/>
        <v>106.07968536473898</v>
      </c>
    </row>
    <row r="20" spans="1:7" s="1" customFormat="1" ht="17.100000000000001" customHeight="1" x14ac:dyDescent="0.2">
      <c r="A20" s="13" t="s">
        <v>10</v>
      </c>
      <c r="B20" s="22" t="s">
        <v>50</v>
      </c>
      <c r="C20" s="8">
        <f>FBiH!C20</f>
        <v>55744583.187999994</v>
      </c>
      <c r="D20" s="27">
        <f t="shared" si="0"/>
        <v>8.1582809901400264</v>
      </c>
      <c r="E20" s="8">
        <f>FBiH!E20</f>
        <v>59426756.18</v>
      </c>
      <c r="F20" s="27">
        <f t="shared" si="1"/>
        <v>8.336717832728608</v>
      </c>
      <c r="G20" s="29">
        <f t="shared" si="2"/>
        <v>106.60543640551008</v>
      </c>
    </row>
    <row r="21" spans="1:7" s="1" customFormat="1" ht="17.100000000000001" customHeight="1" x14ac:dyDescent="0.2">
      <c r="A21" s="13" t="s">
        <v>11</v>
      </c>
      <c r="B21" s="22" t="s">
        <v>43</v>
      </c>
      <c r="C21" s="8">
        <f>FBiH!C21</f>
        <v>42839657.619999878</v>
      </c>
      <c r="D21" s="27">
        <f t="shared" si="0"/>
        <v>6.2696309560098733</v>
      </c>
      <c r="E21" s="8">
        <f>FBiH!E21</f>
        <v>52133840.630000003</v>
      </c>
      <c r="F21" s="27">
        <f t="shared" si="1"/>
        <v>7.3136268375864137</v>
      </c>
      <c r="G21" s="29">
        <f t="shared" si="2"/>
        <v>121.69527845540273</v>
      </c>
    </row>
    <row r="22" spans="1:7" s="1" customFormat="1" ht="17.100000000000001" customHeight="1" x14ac:dyDescent="0.2">
      <c r="A22" s="13" t="s">
        <v>12</v>
      </c>
      <c r="B22" s="22" t="s">
        <v>39</v>
      </c>
      <c r="C22" s="8">
        <f>FBiH!C22</f>
        <v>47983282.940000005</v>
      </c>
      <c r="D22" s="27">
        <f t="shared" si="0"/>
        <v>7.0224061723396511</v>
      </c>
      <c r="E22" s="8">
        <f>FBiH!E22</f>
        <v>49022336.93</v>
      </c>
      <c r="F22" s="27">
        <f t="shared" si="1"/>
        <v>6.8771276905722099</v>
      </c>
      <c r="G22" s="29">
        <f t="shared" si="2"/>
        <v>102.16544997827528</v>
      </c>
    </row>
    <row r="23" spans="1:7" s="1" customFormat="1" ht="17.100000000000001" customHeight="1" x14ac:dyDescent="0.2">
      <c r="A23" s="13" t="s">
        <v>13</v>
      </c>
      <c r="B23" s="22" t="s">
        <v>46</v>
      </c>
      <c r="C23" s="8">
        <f>FBiH!C23</f>
        <v>42506845.790999949</v>
      </c>
      <c r="D23" s="27">
        <f t="shared" si="0"/>
        <v>6.2209235792111839</v>
      </c>
      <c r="E23" s="8">
        <f>FBiH!E23</f>
        <v>44032353.689999998</v>
      </c>
      <c r="F23" s="27">
        <f t="shared" si="1"/>
        <v>6.1771049241280718</v>
      </c>
      <c r="G23" s="29">
        <f t="shared" si="2"/>
        <v>103.58885226746946</v>
      </c>
    </row>
    <row r="24" spans="1:7" s="1" customFormat="1" ht="17.100000000000001" customHeight="1" x14ac:dyDescent="0.2">
      <c r="A24" s="13" t="s">
        <v>14</v>
      </c>
      <c r="B24" s="22" t="s">
        <v>38</v>
      </c>
      <c r="C24" s="8">
        <f>FBiH!C24</f>
        <v>26604548.990000054</v>
      </c>
      <c r="D24" s="27">
        <f t="shared" si="0"/>
        <v>3.8936049722422137</v>
      </c>
      <c r="E24" s="8">
        <f>FBiH!E24</f>
        <v>38359896.580000199</v>
      </c>
      <c r="F24" s="27">
        <f t="shared" si="1"/>
        <v>5.3813409049531735</v>
      </c>
      <c r="G24" s="29">
        <f t="shared" si="2"/>
        <v>144.18547968777321</v>
      </c>
    </row>
    <row r="25" spans="1:7" s="1" customFormat="1" ht="17.100000000000001" customHeight="1" x14ac:dyDescent="0.2">
      <c r="A25" s="13" t="s">
        <v>15</v>
      </c>
      <c r="B25" s="22" t="s">
        <v>49</v>
      </c>
      <c r="C25" s="8">
        <f>RS!C17</f>
        <v>35190824.739999995</v>
      </c>
      <c r="D25" s="27">
        <f t="shared" si="0"/>
        <v>5.1502158610721107</v>
      </c>
      <c r="E25" s="8">
        <f>RS!E17</f>
        <v>30639857.950000003</v>
      </c>
      <c r="F25" s="27">
        <f t="shared" si="1"/>
        <v>4.2983306945164044</v>
      </c>
      <c r="G25" s="29">
        <f t="shared" si="2"/>
        <v>87.067746142286083</v>
      </c>
    </row>
    <row r="26" spans="1:7" s="1" customFormat="1" ht="17.100000000000001" customHeight="1" x14ac:dyDescent="0.2">
      <c r="A26" s="13" t="s">
        <v>16</v>
      </c>
      <c r="B26" s="22" t="s">
        <v>71</v>
      </c>
      <c r="C26" s="8">
        <f>FBiH!C25</f>
        <v>30403143.270000003</v>
      </c>
      <c r="D26" s="27">
        <f t="shared" si="0"/>
        <v>4.4495334182270669</v>
      </c>
      <c r="E26" s="8">
        <f>FBiH!E25</f>
        <v>30256607</v>
      </c>
      <c r="F26" s="27">
        <f t="shared" si="1"/>
        <v>4.2445661070703462</v>
      </c>
      <c r="G26" s="29">
        <f t="shared" si="2"/>
        <v>99.518022631085657</v>
      </c>
    </row>
    <row r="27" spans="1:7" s="1" customFormat="1" ht="17.100000000000001" customHeight="1" x14ac:dyDescent="0.2">
      <c r="A27" s="13" t="s">
        <v>17</v>
      </c>
      <c r="B27" s="22" t="s">
        <v>35</v>
      </c>
      <c r="C27" s="8">
        <f>FBiH!C26</f>
        <v>22277936.270001639</v>
      </c>
      <c r="D27" s="27">
        <f t="shared" si="0"/>
        <v>3.260400447486532</v>
      </c>
      <c r="E27" s="8">
        <f>FBiH!E26</f>
        <v>26907083.219999999</v>
      </c>
      <c r="F27" s="27">
        <f t="shared" si="1"/>
        <v>3.7746761715790944</v>
      </c>
      <c r="G27" s="29">
        <f t="shared" si="2"/>
        <v>120.77906541204959</v>
      </c>
    </row>
    <row r="28" spans="1:7" s="1" customFormat="1" ht="17.100000000000001" customHeight="1" x14ac:dyDescent="0.2">
      <c r="A28" s="13" t="s">
        <v>18</v>
      </c>
      <c r="B28" s="22" t="s">
        <v>40</v>
      </c>
      <c r="C28" s="8">
        <f>RS!C18</f>
        <v>24225262.169999998</v>
      </c>
      <c r="D28" s="27">
        <f t="shared" si="0"/>
        <v>3.5453937322687534</v>
      </c>
      <c r="E28" s="8">
        <f>RS!E18</f>
        <v>23758289.219999999</v>
      </c>
      <c r="F28" s="27">
        <f t="shared" si="1"/>
        <v>3.3329457326522691</v>
      </c>
      <c r="G28" s="29">
        <f t="shared" si="2"/>
        <v>98.072371944943129</v>
      </c>
    </row>
    <row r="29" spans="1:7" s="1" customFormat="1" ht="17.100000000000001" customHeight="1" x14ac:dyDescent="0.2">
      <c r="A29" s="13" t="s">
        <v>19</v>
      </c>
      <c r="B29" s="22" t="s">
        <v>41</v>
      </c>
      <c r="C29" s="8">
        <f>RS!C19</f>
        <v>23013755</v>
      </c>
      <c r="D29" s="27">
        <f t="shared" si="0"/>
        <v>3.3680883269866673</v>
      </c>
      <c r="E29" s="8">
        <f>RS!E19</f>
        <v>23658730.380000003</v>
      </c>
      <c r="F29" s="27">
        <f t="shared" si="1"/>
        <v>3.3189790615736769</v>
      </c>
      <c r="G29" s="29">
        <f t="shared" si="2"/>
        <v>102.80256472705129</v>
      </c>
    </row>
    <row r="30" spans="1:7" s="1" customFormat="1" ht="17.100000000000001" customHeight="1" x14ac:dyDescent="0.2">
      <c r="A30" s="13" t="s">
        <v>20</v>
      </c>
      <c r="B30" s="22" t="s">
        <v>36</v>
      </c>
      <c r="C30" s="8">
        <f>RS!C20</f>
        <v>19227270.25</v>
      </c>
      <c r="D30" s="27">
        <f t="shared" si="0"/>
        <v>2.8139321240207438</v>
      </c>
      <c r="E30" s="8">
        <f>RS!E20</f>
        <v>21750916</v>
      </c>
      <c r="F30" s="27">
        <f t="shared" si="1"/>
        <v>3.0513401866684555</v>
      </c>
      <c r="G30" s="29">
        <f t="shared" si="2"/>
        <v>113.12534601733182</v>
      </c>
    </row>
    <row r="31" spans="1:7" s="1" customFormat="1" ht="17.100000000000001" customHeight="1" x14ac:dyDescent="0.2">
      <c r="A31" s="13" t="s">
        <v>21</v>
      </c>
      <c r="B31" s="22" t="s">
        <v>45</v>
      </c>
      <c r="C31" s="8">
        <f>RS!C21</f>
        <v>14492717.59</v>
      </c>
      <c r="D31" s="27">
        <f t="shared" si="0"/>
        <v>2.1210251408861067</v>
      </c>
      <c r="E31" s="8">
        <f>RS!E21</f>
        <v>18427466.280000001</v>
      </c>
      <c r="F31" s="27">
        <f t="shared" si="1"/>
        <v>2.585108066190954</v>
      </c>
      <c r="G31" s="29">
        <f t="shared" si="2"/>
        <v>127.14983346335944</v>
      </c>
    </row>
    <row r="32" spans="1:7" s="1" customFormat="1" ht="17.100000000000001" customHeight="1" x14ac:dyDescent="0.2">
      <c r="A32" s="13" t="s">
        <v>22</v>
      </c>
      <c r="B32" s="22" t="s">
        <v>54</v>
      </c>
      <c r="C32" s="8">
        <f>RS!C22</f>
        <v>16660267.65</v>
      </c>
      <c r="D32" s="27">
        <f t="shared" si="0"/>
        <v>2.4382484734211602</v>
      </c>
      <c r="E32" s="8">
        <f>RS!E22</f>
        <v>17493068</v>
      </c>
      <c r="F32" s="27">
        <f t="shared" si="1"/>
        <v>2.4540254477799461</v>
      </c>
      <c r="G32" s="29">
        <f t="shared" si="2"/>
        <v>104.99872131406003</v>
      </c>
    </row>
    <row r="33" spans="1:7" s="1" customFormat="1" ht="17.100000000000001" customHeight="1" x14ac:dyDescent="0.2">
      <c r="A33" s="13" t="s">
        <v>23</v>
      </c>
      <c r="B33" s="22" t="s">
        <v>56</v>
      </c>
      <c r="C33" s="8">
        <f>RS!C23</f>
        <v>17152600</v>
      </c>
      <c r="D33" s="27">
        <f t="shared" si="0"/>
        <v>2.5103018537162449</v>
      </c>
      <c r="E33" s="8">
        <f>RS!E23</f>
        <v>16354977.890000001</v>
      </c>
      <c r="F33" s="27">
        <f t="shared" si="1"/>
        <v>2.2943677998586853</v>
      </c>
      <c r="G33" s="29">
        <f t="shared" si="2"/>
        <v>95.349847195177404</v>
      </c>
    </row>
    <row r="34" spans="1:7" s="1" customFormat="1" ht="17.100000000000001" customHeight="1" x14ac:dyDescent="0.2">
      <c r="A34" s="13" t="s">
        <v>24</v>
      </c>
      <c r="B34" s="22" t="s">
        <v>53</v>
      </c>
      <c r="C34" s="8">
        <f>RS!C24</f>
        <v>16317863.949999999</v>
      </c>
      <c r="D34" s="27">
        <f t="shared" si="0"/>
        <v>2.3881373157640526</v>
      </c>
      <c r="E34" s="8">
        <f>RS!E24</f>
        <v>15980279</v>
      </c>
      <c r="F34" s="27">
        <f t="shared" si="1"/>
        <v>2.2418029432357702</v>
      </c>
      <c r="G34" s="29">
        <f t="shared" si="2"/>
        <v>97.931193990620329</v>
      </c>
    </row>
    <row r="35" spans="1:7" s="1" customFormat="1" ht="17.100000000000001" customHeight="1" x14ac:dyDescent="0.2">
      <c r="A35" s="13" t="s">
        <v>25</v>
      </c>
      <c r="B35" s="22" t="s">
        <v>57</v>
      </c>
      <c r="C35" s="8">
        <f>RS!C25</f>
        <v>10451752.029999999</v>
      </c>
      <c r="D35" s="27">
        <f t="shared" si="0"/>
        <v>1.5296253918059961</v>
      </c>
      <c r="E35" s="8">
        <f>RS!E25</f>
        <v>10836759.689999999</v>
      </c>
      <c r="F35" s="27">
        <f t="shared" si="1"/>
        <v>1.5202412779013903</v>
      </c>
      <c r="G35" s="29">
        <f t="shared" si="2"/>
        <v>103.6836662302636</v>
      </c>
    </row>
    <row r="36" spans="1:7" s="1" customFormat="1" ht="17.100000000000001" customHeight="1" x14ac:dyDescent="0.2">
      <c r="A36" s="13" t="s">
        <v>26</v>
      </c>
      <c r="B36" s="22" t="s">
        <v>44</v>
      </c>
      <c r="C36" s="8">
        <f>RS!C26</f>
        <v>9103123.4100000001</v>
      </c>
      <c r="D36" s="27">
        <f t="shared" si="0"/>
        <v>1.3322521116758244</v>
      </c>
      <c r="E36" s="8">
        <f>RS!E26</f>
        <v>10605890.529999999</v>
      </c>
      <c r="F36" s="27">
        <f t="shared" si="1"/>
        <v>1.4878536604893056</v>
      </c>
      <c r="G36" s="29">
        <f t="shared" si="2"/>
        <v>116.50825823529067</v>
      </c>
    </row>
    <row r="37" spans="1:7" s="1" customFormat="1" ht="17.100000000000001" customHeight="1" x14ac:dyDescent="0.2">
      <c r="A37" s="13" t="s">
        <v>27</v>
      </c>
      <c r="B37" s="22" t="s">
        <v>37</v>
      </c>
      <c r="C37" s="8">
        <f>FBiH!C27</f>
        <v>10693142</v>
      </c>
      <c r="D37" s="27">
        <f t="shared" si="0"/>
        <v>1.5649530791046862</v>
      </c>
      <c r="E37" s="8">
        <f>FBiH!E27</f>
        <v>10029115</v>
      </c>
      <c r="F37" s="27">
        <f t="shared" si="1"/>
        <v>1.4069403622458665</v>
      </c>
      <c r="G37" s="29">
        <f t="shared" si="2"/>
        <v>93.790160085782077</v>
      </c>
    </row>
    <row r="38" spans="1:7" s="1" customFormat="1" ht="17.100000000000001" customHeight="1" x14ac:dyDescent="0.2">
      <c r="A38" s="13" t="s">
        <v>28</v>
      </c>
      <c r="B38" s="22" t="s">
        <v>51</v>
      </c>
      <c r="C38" s="8">
        <f>RS!C27</f>
        <v>8248338.25</v>
      </c>
      <c r="D38" s="27">
        <f t="shared" si="0"/>
        <v>1.207153364449332</v>
      </c>
      <c r="E38" s="8">
        <f>RS!E27</f>
        <v>9339659.5500000007</v>
      </c>
      <c r="F38" s="27">
        <f t="shared" si="1"/>
        <v>1.310219694412724</v>
      </c>
      <c r="G38" s="29">
        <f t="shared" si="2"/>
        <v>113.23080197396125</v>
      </c>
    </row>
    <row r="39" spans="1:7" s="1" customFormat="1" ht="17.100000000000001" customHeight="1" x14ac:dyDescent="0.2">
      <c r="A39" s="13" t="s">
        <v>29</v>
      </c>
      <c r="B39" s="22" t="s">
        <v>58</v>
      </c>
      <c r="C39" s="8">
        <f>RS!C28</f>
        <v>7815227.1399999997</v>
      </c>
      <c r="D39" s="27">
        <f t="shared" si="0"/>
        <v>1.1437670776882518</v>
      </c>
      <c r="E39" s="8">
        <f>RS!E28</f>
        <v>8882163.3000000007</v>
      </c>
      <c r="F39" s="27">
        <f t="shared" si="1"/>
        <v>1.2460395609013299</v>
      </c>
      <c r="G39" s="29">
        <f t="shared" si="2"/>
        <v>113.6520172848105</v>
      </c>
    </row>
    <row r="40" spans="1:7" s="1" customFormat="1" ht="17.100000000000001" customHeight="1" x14ac:dyDescent="0.2">
      <c r="A40" s="13" t="s">
        <v>30</v>
      </c>
      <c r="B40" s="22" t="s">
        <v>52</v>
      </c>
      <c r="C40" s="8">
        <f>RS!C29</f>
        <v>3034941.3489999999</v>
      </c>
      <c r="D40" s="27">
        <f t="shared" si="0"/>
        <v>0.44416700058969372</v>
      </c>
      <c r="E40" s="8">
        <f>RS!E29</f>
        <v>3764886.46</v>
      </c>
      <c r="F40" s="27">
        <f t="shared" si="1"/>
        <v>0.52815933607770549</v>
      </c>
      <c r="G40" s="29">
        <f t="shared" si="2"/>
        <v>124.05137454272432</v>
      </c>
    </row>
    <row r="41" spans="1:7" s="1" customFormat="1" ht="17.100000000000001" customHeight="1" x14ac:dyDescent="0.2">
      <c r="A41" s="13" t="s">
        <v>31</v>
      </c>
      <c r="B41" s="22" t="s">
        <v>55</v>
      </c>
      <c r="C41" s="8">
        <f>RS!C30</f>
        <v>2954034</v>
      </c>
      <c r="D41" s="27">
        <f t="shared" si="0"/>
        <v>0.43232612117934388</v>
      </c>
      <c r="E41" s="8">
        <f>RS!E30</f>
        <v>2653755.7599999998</v>
      </c>
      <c r="F41" s="27">
        <f t="shared" si="1"/>
        <v>0.3722837050214754</v>
      </c>
      <c r="G41" s="29">
        <f t="shared" si="2"/>
        <v>89.834976848607695</v>
      </c>
    </row>
    <row r="42" spans="1:7" s="1" customFormat="1" ht="17.100000000000001" customHeight="1" x14ac:dyDescent="0.2">
      <c r="A42" s="13" t="s">
        <v>32</v>
      </c>
      <c r="B42" s="22" t="s">
        <v>72</v>
      </c>
      <c r="C42" s="8">
        <f>RS!C31</f>
        <v>0</v>
      </c>
      <c r="D42" s="27">
        <f t="shared" si="0"/>
        <v>0</v>
      </c>
      <c r="E42" s="8">
        <f>RS!E31</f>
        <v>842688.35</v>
      </c>
      <c r="F42" s="27">
        <f t="shared" si="1"/>
        <v>0.11821703633963429</v>
      </c>
      <c r="G42" s="30" t="s">
        <v>63</v>
      </c>
    </row>
    <row r="43" spans="1:7" s="1" customFormat="1" ht="17.100000000000001" customHeight="1" x14ac:dyDescent="0.2">
      <c r="A43" s="13" t="s">
        <v>33</v>
      </c>
      <c r="B43" s="22" t="s">
        <v>48</v>
      </c>
      <c r="C43" s="8">
        <f>FBiH!C28</f>
        <v>13734538.389999999</v>
      </c>
      <c r="D43" s="27">
        <f t="shared" si="0"/>
        <v>2.0100647820361885</v>
      </c>
      <c r="E43" s="8">
        <f>FBiH!E28</f>
        <v>307993.3</v>
      </c>
      <c r="F43" s="27">
        <f t="shared" si="1"/>
        <v>4.3207023258911653E-2</v>
      </c>
      <c r="G43" s="29">
        <f t="shared" si="2"/>
        <v>2.2424728902738176</v>
      </c>
    </row>
    <row r="44" spans="1:7" s="1" customFormat="1" ht="17.100000000000001" customHeight="1" x14ac:dyDescent="0.2">
      <c r="A44" s="32" t="s">
        <v>64</v>
      </c>
      <c r="B44" s="33" t="s">
        <v>62</v>
      </c>
      <c r="C44" s="8">
        <v>18397930.059999999</v>
      </c>
      <c r="D44" s="27">
        <f t="shared" si="0"/>
        <v>2.6925572761074021</v>
      </c>
      <c r="E44" s="8">
        <v>0</v>
      </c>
      <c r="F44" s="27">
        <f t="shared" si="1"/>
        <v>0</v>
      </c>
      <c r="G44" s="29">
        <f t="shared" si="2"/>
        <v>0</v>
      </c>
    </row>
    <row r="45" spans="1:7" s="1" customFormat="1" ht="17.100000000000001" customHeight="1" x14ac:dyDescent="0.2">
      <c r="A45" s="16"/>
      <c r="B45" s="17" t="s">
        <v>8</v>
      </c>
      <c r="C45" s="34">
        <f>SUM(C17:C43)+18397930</f>
        <v>683288345.36800146</v>
      </c>
      <c r="D45" s="18">
        <f>SUM(D17:D44)</f>
        <v>100.00000000878103</v>
      </c>
      <c r="E45" s="34">
        <f>SUM(E17:E44)</f>
        <v>712831564.80000019</v>
      </c>
      <c r="F45" s="18">
        <f>SUM(F17:F44)</f>
        <v>99.999999999999972</v>
      </c>
      <c r="G45" s="19"/>
    </row>
    <row r="47" spans="1:7" x14ac:dyDescent="0.25">
      <c r="B47" s="3"/>
      <c r="C47" s="31"/>
      <c r="D47" s="15"/>
      <c r="E47" s="31"/>
    </row>
    <row r="48" spans="1:7" x14ac:dyDescent="0.25">
      <c r="A48" s="20" t="s">
        <v>79</v>
      </c>
      <c r="C48" s="12"/>
      <c r="E48" s="12"/>
    </row>
    <row r="49" spans="1:6" x14ac:dyDescent="0.25">
      <c r="A49" s="20"/>
      <c r="C49" s="12"/>
      <c r="E49" s="12"/>
    </row>
    <row r="50" spans="1:6" x14ac:dyDescent="0.25">
      <c r="A50" s="20" t="s">
        <v>80</v>
      </c>
    </row>
    <row r="51" spans="1:6" x14ac:dyDescent="0.25">
      <c r="A51" s="20"/>
    </row>
    <row r="52" spans="1:6" x14ac:dyDescent="0.25">
      <c r="A52" s="20" t="s">
        <v>85</v>
      </c>
    </row>
    <row r="54" spans="1:6" x14ac:dyDescent="0.25">
      <c r="A54" s="20" t="s">
        <v>83</v>
      </c>
      <c r="C54" s="15"/>
      <c r="D54" s="15"/>
      <c r="E54" s="15"/>
      <c r="F54" s="15"/>
    </row>
    <row r="55" spans="1:6" x14ac:dyDescent="0.25">
      <c r="C55" s="15"/>
      <c r="D55" s="15"/>
      <c r="E55" s="15"/>
      <c r="F55" s="15"/>
    </row>
    <row r="56" spans="1:6" x14ac:dyDescent="0.25">
      <c r="A56" s="20" t="s">
        <v>81</v>
      </c>
      <c r="C56" s="15"/>
      <c r="D56" s="15"/>
      <c r="E56" s="15"/>
      <c r="F56" s="15"/>
    </row>
    <row r="57" spans="1:6" x14ac:dyDescent="0.25">
      <c r="F57" s="15"/>
    </row>
    <row r="58" spans="1:6" x14ac:dyDescent="0.25">
      <c r="C58" s="15"/>
      <c r="D58" s="15"/>
      <c r="E58" s="15"/>
      <c r="F58" s="15"/>
    </row>
    <row r="59" spans="1:6" x14ac:dyDescent="0.25">
      <c r="C59" s="15"/>
      <c r="D59" s="15"/>
      <c r="E59" s="15"/>
      <c r="F59" s="15"/>
    </row>
    <row r="60" spans="1:6" x14ac:dyDescent="0.25">
      <c r="C60" s="15"/>
      <c r="D60" s="15"/>
      <c r="E60" s="15"/>
      <c r="F60" s="15"/>
    </row>
    <row r="61" spans="1:6" x14ac:dyDescent="0.25">
      <c r="C61" s="15"/>
      <c r="D61" s="15"/>
      <c r="E61" s="15"/>
      <c r="F61" s="15"/>
    </row>
    <row r="62" spans="1:6" x14ac:dyDescent="0.25">
      <c r="C62" s="15"/>
      <c r="D62" s="15"/>
      <c r="E62" s="15"/>
      <c r="F62" s="15"/>
    </row>
    <row r="63" spans="1:6" x14ac:dyDescent="0.25">
      <c r="C63" s="15"/>
      <c r="D63" s="15"/>
      <c r="E63" s="15"/>
      <c r="F63" s="15"/>
    </row>
    <row r="64" spans="1:6" x14ac:dyDescent="0.25">
      <c r="C64" s="15"/>
      <c r="D64" s="15"/>
      <c r="E64" s="15"/>
      <c r="F64" s="15"/>
    </row>
    <row r="65" spans="3:6" x14ac:dyDescent="0.25">
      <c r="C65" s="15"/>
      <c r="D65" s="15"/>
      <c r="E65" s="15"/>
      <c r="F65" s="15"/>
    </row>
    <row r="66" spans="3:6" x14ac:dyDescent="0.25">
      <c r="C66" s="15"/>
      <c r="D66" s="15"/>
      <c r="E66" s="15"/>
      <c r="F66" s="15"/>
    </row>
  </sheetData>
  <mergeCells count="6">
    <mergeCell ref="G15:G16"/>
    <mergeCell ref="A9:G9"/>
    <mergeCell ref="E14:F14"/>
    <mergeCell ref="A14:A16"/>
    <mergeCell ref="B14:B16"/>
    <mergeCell ref="C14:D14"/>
  </mergeCells>
  <pageMargins left="0.70866141732283472" right="0.70866141732283472" top="0.74803149606299213" bottom="0.74803149606299213" header="0.39370078740157483" footer="0.31496062992125984"/>
  <pageSetup paperSize="9" scale="75" orientation="portrait" horizontalDpi="4294967293" r:id="rId1"/>
  <headerFooter>
    <oddHeader>&amp;L&amp;G&amp;CStatistika tržišta osiguranja&amp;RGodišnje izvješće</oddHeader>
    <oddFooter>&amp;CU izvješće su uključeni podatci zaključno s 31.12.2018.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G51"/>
  <sheetViews>
    <sheetView showGridLines="0" showRuler="0" view="pageLayout" zoomScale="70" zoomScaleNormal="70" zoomScalePageLayoutView="70" workbookViewId="0">
      <selection activeCell="A9" sqref="A9:G9"/>
    </sheetView>
  </sheetViews>
  <sheetFormatPr defaultRowHeight="15" x14ac:dyDescent="0.25"/>
  <cols>
    <col min="1" max="1" width="8.7109375" style="14" customWidth="1"/>
    <col min="2" max="2" width="32.42578125" style="14" customWidth="1"/>
    <col min="3" max="3" width="16.85546875" style="14" customWidth="1"/>
    <col min="4" max="4" width="9.28515625" style="14" customWidth="1"/>
    <col min="5" max="5" width="16.85546875" style="14" customWidth="1"/>
    <col min="6" max="6" width="9.28515625" style="14" customWidth="1"/>
    <col min="7" max="7" width="13.28515625" style="14" customWidth="1"/>
    <col min="8" max="16384" width="9.140625" style="14"/>
  </cols>
  <sheetData>
    <row r="9" spans="1:7" ht="23.25" x14ac:dyDescent="0.35">
      <c r="A9" s="37" t="s">
        <v>3</v>
      </c>
      <c r="B9" s="37"/>
      <c r="C9" s="37"/>
      <c r="D9" s="37"/>
      <c r="E9" s="37"/>
      <c r="F9" s="37"/>
      <c r="G9" s="37"/>
    </row>
    <row r="10" spans="1:7" ht="16.5" customHeight="1" x14ac:dyDescent="0.35">
      <c r="A10" s="24"/>
      <c r="B10" s="24"/>
      <c r="C10" s="24"/>
      <c r="D10" s="24"/>
      <c r="E10" s="24"/>
      <c r="F10" s="24"/>
      <c r="G10" s="9"/>
    </row>
    <row r="11" spans="1:7" ht="16.5" customHeight="1" x14ac:dyDescent="0.35">
      <c r="A11" s="24"/>
      <c r="B11" s="24"/>
      <c r="C11" s="24"/>
      <c r="D11" s="24"/>
      <c r="E11" s="24"/>
      <c r="F11" s="24"/>
      <c r="G11" s="9"/>
    </row>
    <row r="12" spans="1:7" ht="17.25" x14ac:dyDescent="0.3">
      <c r="A12" s="5"/>
    </row>
    <row r="13" spans="1:7" s="1" customFormat="1" ht="15" customHeight="1" thickBot="1" x14ac:dyDescent="0.35">
      <c r="A13" s="10" t="s">
        <v>76</v>
      </c>
      <c r="C13" s="2"/>
      <c r="D13" s="2"/>
      <c r="E13" s="2"/>
      <c r="F13" s="2"/>
    </row>
    <row r="14" spans="1:7" s="1" customFormat="1" ht="27.75" customHeight="1" x14ac:dyDescent="0.2">
      <c r="A14" s="39" t="s">
        <v>5</v>
      </c>
      <c r="B14" s="42" t="s">
        <v>78</v>
      </c>
      <c r="C14" s="38" t="s">
        <v>68</v>
      </c>
      <c r="D14" s="38"/>
      <c r="E14" s="38" t="s">
        <v>69</v>
      </c>
      <c r="F14" s="38"/>
      <c r="G14" s="25" t="s">
        <v>59</v>
      </c>
    </row>
    <row r="15" spans="1:7" s="1" customFormat="1" ht="18" customHeight="1" x14ac:dyDescent="0.2">
      <c r="A15" s="40"/>
      <c r="B15" s="43"/>
      <c r="C15" s="23" t="s">
        <v>66</v>
      </c>
      <c r="D15" s="23" t="s">
        <v>0</v>
      </c>
      <c r="E15" s="23" t="s">
        <v>66</v>
      </c>
      <c r="F15" s="23" t="s">
        <v>0</v>
      </c>
      <c r="G15" s="35" t="s">
        <v>60</v>
      </c>
    </row>
    <row r="16" spans="1:7" s="1" customFormat="1" ht="18" customHeight="1" thickBot="1" x14ac:dyDescent="0.25">
      <c r="A16" s="41"/>
      <c r="B16" s="44"/>
      <c r="C16" s="6" t="s">
        <v>61</v>
      </c>
      <c r="D16" s="21" t="s">
        <v>1</v>
      </c>
      <c r="E16" s="6" t="s">
        <v>2</v>
      </c>
      <c r="F16" s="21" t="s">
        <v>1</v>
      </c>
      <c r="G16" s="36"/>
    </row>
    <row r="17" spans="1:7" s="1" customFormat="1" ht="16.5" customHeight="1" x14ac:dyDescent="0.2">
      <c r="A17" s="7" t="s">
        <v>6</v>
      </c>
      <c r="B17" s="22" t="s">
        <v>34</v>
      </c>
      <c r="C17" s="8">
        <v>49947063.969999999</v>
      </c>
      <c r="D17" s="27">
        <f>C17/C$30*100</f>
        <v>10.50631580087696</v>
      </c>
      <c r="E17" s="8">
        <v>65839179.020000003</v>
      </c>
      <c r="F17" s="26">
        <f t="shared" ref="F17:F29" si="0">E17/E$30*100</f>
        <v>13.224909848098198</v>
      </c>
      <c r="G17" s="28">
        <f>E17/C17*100</f>
        <v>131.81791638352431</v>
      </c>
    </row>
    <row r="18" spans="1:7" s="1" customFormat="1" ht="17.100000000000001" customHeight="1" x14ac:dyDescent="0.2">
      <c r="A18" s="13" t="s">
        <v>7</v>
      </c>
      <c r="B18" s="22" t="s">
        <v>47</v>
      </c>
      <c r="C18" s="8">
        <v>57942753.5</v>
      </c>
      <c r="D18" s="27">
        <f t="shared" ref="D18:D29" si="1">C18/C$30*100</f>
        <v>12.188201232589265</v>
      </c>
      <c r="E18" s="8">
        <v>61777693.729999997</v>
      </c>
      <c r="F18" s="27">
        <f t="shared" si="0"/>
        <v>12.40909200818694</v>
      </c>
      <c r="G18" s="29">
        <f>E18/C18*100</f>
        <v>106.61849842879833</v>
      </c>
    </row>
    <row r="19" spans="1:7" s="1" customFormat="1" ht="17.100000000000001" customHeight="1" x14ac:dyDescent="0.2">
      <c r="A19" s="13" t="s">
        <v>9</v>
      </c>
      <c r="B19" s="22" t="s">
        <v>42</v>
      </c>
      <c r="C19" s="8">
        <v>56324941.909999996</v>
      </c>
      <c r="D19" s="27">
        <f t="shared" si="1"/>
        <v>11.847896155176343</v>
      </c>
      <c r="E19" s="8">
        <v>59749321.159999996</v>
      </c>
      <c r="F19" s="27">
        <f t="shared" si="0"/>
        <v>12.001659157779486</v>
      </c>
      <c r="G19" s="29">
        <f t="shared" ref="G19:G29" si="2">E19/C19*100</f>
        <v>106.07968536473898</v>
      </c>
    </row>
    <row r="20" spans="1:7" s="1" customFormat="1" ht="17.100000000000001" customHeight="1" x14ac:dyDescent="0.2">
      <c r="A20" s="13" t="s">
        <v>10</v>
      </c>
      <c r="B20" s="22" t="s">
        <v>50</v>
      </c>
      <c r="C20" s="8">
        <v>55744583.187999994</v>
      </c>
      <c r="D20" s="27">
        <f t="shared" si="1"/>
        <v>11.725818268580493</v>
      </c>
      <c r="E20" s="8">
        <v>59426756.18</v>
      </c>
      <c r="F20" s="27">
        <f t="shared" si="0"/>
        <v>11.936866539703891</v>
      </c>
      <c r="G20" s="29">
        <f t="shared" si="2"/>
        <v>106.60543640551008</v>
      </c>
    </row>
    <row r="21" spans="1:7" s="1" customFormat="1" ht="17.100000000000001" customHeight="1" x14ac:dyDescent="0.2">
      <c r="A21" s="13" t="s">
        <v>11</v>
      </c>
      <c r="B21" s="22" t="s">
        <v>43</v>
      </c>
      <c r="C21" s="8">
        <v>42839657.619999878</v>
      </c>
      <c r="D21" s="27">
        <f t="shared" si="1"/>
        <v>9.0112798627663526</v>
      </c>
      <c r="E21" s="8">
        <v>52133840.630000003</v>
      </c>
      <c r="F21" s="27">
        <f t="shared" si="0"/>
        <v>10.471961416126252</v>
      </c>
      <c r="G21" s="29">
        <f t="shared" si="2"/>
        <v>121.69527845540273</v>
      </c>
    </row>
    <row r="22" spans="1:7" s="1" customFormat="1" ht="17.100000000000001" customHeight="1" x14ac:dyDescent="0.2">
      <c r="A22" s="13" t="s">
        <v>12</v>
      </c>
      <c r="B22" s="22" t="s">
        <v>39</v>
      </c>
      <c r="C22" s="8">
        <v>47983282.940000005</v>
      </c>
      <c r="D22" s="27">
        <f t="shared" si="1"/>
        <v>10.093236391898211</v>
      </c>
      <c r="E22" s="8">
        <v>49022336.93</v>
      </c>
      <c r="F22" s="27">
        <f t="shared" si="0"/>
        <v>9.8469634052606541</v>
      </c>
      <c r="G22" s="29">
        <f t="shared" si="2"/>
        <v>102.16544997827528</v>
      </c>
    </row>
    <row r="23" spans="1:7" s="1" customFormat="1" ht="17.100000000000001" customHeight="1" x14ac:dyDescent="0.2">
      <c r="A23" s="13" t="s">
        <v>13</v>
      </c>
      <c r="B23" s="22" t="s">
        <v>46</v>
      </c>
      <c r="C23" s="8">
        <v>42506845.790999949</v>
      </c>
      <c r="D23" s="27">
        <f t="shared" si="1"/>
        <v>8.9412732217385447</v>
      </c>
      <c r="E23" s="8">
        <v>44032353.689999998</v>
      </c>
      <c r="F23" s="27">
        <f t="shared" si="0"/>
        <v>8.8446410878381574</v>
      </c>
      <c r="G23" s="29">
        <f t="shared" si="2"/>
        <v>103.58885226746946</v>
      </c>
    </row>
    <row r="24" spans="1:7" s="1" customFormat="1" ht="17.100000000000001" customHeight="1" x14ac:dyDescent="0.2">
      <c r="A24" s="13" t="s">
        <v>14</v>
      </c>
      <c r="B24" s="22" t="s">
        <v>38</v>
      </c>
      <c r="C24" s="8">
        <v>26604548.990000054</v>
      </c>
      <c r="D24" s="27">
        <f t="shared" si="1"/>
        <v>5.5962407239138212</v>
      </c>
      <c r="E24" s="8">
        <v>38359896.580000199</v>
      </c>
      <c r="F24" s="27">
        <f t="shared" si="0"/>
        <v>7.7052323799294093</v>
      </c>
      <c r="G24" s="29">
        <f t="shared" si="2"/>
        <v>144.18547968777321</v>
      </c>
    </row>
    <row r="25" spans="1:7" s="1" customFormat="1" ht="17.100000000000001" customHeight="1" x14ac:dyDescent="0.2">
      <c r="A25" s="13" t="s">
        <v>15</v>
      </c>
      <c r="B25" s="22" t="s">
        <v>67</v>
      </c>
      <c r="C25" s="8">
        <v>30403143.270000003</v>
      </c>
      <c r="D25" s="27">
        <f t="shared" si="1"/>
        <v>6.3952712961423561</v>
      </c>
      <c r="E25" s="8">
        <v>30256607</v>
      </c>
      <c r="F25" s="27">
        <f t="shared" si="0"/>
        <v>6.077549960985781</v>
      </c>
      <c r="G25" s="29">
        <f t="shared" si="2"/>
        <v>99.518022631085657</v>
      </c>
    </row>
    <row r="26" spans="1:7" s="1" customFormat="1" ht="17.100000000000001" customHeight="1" x14ac:dyDescent="0.2">
      <c r="A26" s="13" t="s">
        <v>16</v>
      </c>
      <c r="B26" s="22" t="s">
        <v>35</v>
      </c>
      <c r="C26" s="8">
        <v>22277936.270001639</v>
      </c>
      <c r="D26" s="27">
        <f t="shared" si="1"/>
        <v>4.6861419919503664</v>
      </c>
      <c r="E26" s="8">
        <v>26907083.219999999</v>
      </c>
      <c r="F26" s="27">
        <f t="shared" si="0"/>
        <v>5.4047416015269709</v>
      </c>
      <c r="G26" s="29">
        <f t="shared" si="2"/>
        <v>120.77906541204959</v>
      </c>
    </row>
    <row r="27" spans="1:7" s="1" customFormat="1" ht="17.100000000000001" customHeight="1" x14ac:dyDescent="0.2">
      <c r="A27" s="13" t="s">
        <v>17</v>
      </c>
      <c r="B27" s="22" t="s">
        <v>37</v>
      </c>
      <c r="C27" s="8">
        <v>10693142</v>
      </c>
      <c r="D27" s="27">
        <f t="shared" si="1"/>
        <v>2.2492919067895527</v>
      </c>
      <c r="E27" s="8">
        <v>10029115</v>
      </c>
      <c r="F27" s="27">
        <f t="shared" si="0"/>
        <v>2.0145169442486366</v>
      </c>
      <c r="G27" s="29">
        <f t="shared" si="2"/>
        <v>93.790160085782077</v>
      </c>
    </row>
    <row r="28" spans="1:7" s="1" customFormat="1" ht="17.100000000000001" customHeight="1" x14ac:dyDescent="0.2">
      <c r="A28" s="13" t="s">
        <v>18</v>
      </c>
      <c r="B28" s="22" t="s">
        <v>48</v>
      </c>
      <c r="C28" s="8">
        <v>13734538.389999999</v>
      </c>
      <c r="D28" s="27">
        <f t="shared" si="1"/>
        <v>2.8890466472920129</v>
      </c>
      <c r="E28" s="8">
        <v>307993.3</v>
      </c>
      <c r="F28" s="27">
        <f t="shared" si="0"/>
        <v>6.1865650315611462E-2</v>
      </c>
      <c r="G28" s="29">
        <f t="shared" si="2"/>
        <v>2.2424728902738176</v>
      </c>
    </row>
    <row r="29" spans="1:7" s="1" customFormat="1" ht="17.100000000000001" customHeight="1" x14ac:dyDescent="0.2">
      <c r="A29" s="13" t="s">
        <v>19</v>
      </c>
      <c r="B29" s="22" t="s">
        <v>73</v>
      </c>
      <c r="C29" s="8">
        <v>18397930.059999999</v>
      </c>
      <c r="D29" s="27">
        <f t="shared" si="1"/>
        <v>3.8699865002857181</v>
      </c>
      <c r="E29" s="8">
        <v>0</v>
      </c>
      <c r="F29" s="27">
        <f t="shared" si="0"/>
        <v>0</v>
      </c>
      <c r="G29" s="29">
        <f t="shared" si="2"/>
        <v>0</v>
      </c>
    </row>
    <row r="30" spans="1:7" s="1" customFormat="1" ht="17.100000000000001" customHeight="1" x14ac:dyDescent="0.2">
      <c r="A30" s="16"/>
      <c r="B30" s="17" t="s">
        <v>8</v>
      </c>
      <c r="C30" s="34">
        <f>SUM(C17:C29)</f>
        <v>475400367.89900154</v>
      </c>
      <c r="D30" s="18">
        <f>SUM(D17:D29)</f>
        <v>100</v>
      </c>
      <c r="E30" s="34">
        <f>SUM(E17:E29)</f>
        <v>497842176.44000024</v>
      </c>
      <c r="F30" s="18">
        <f>SUM(F17:F29)</f>
        <v>99.999999999999986</v>
      </c>
      <c r="G30" s="19"/>
    </row>
    <row r="32" spans="1:7" x14ac:dyDescent="0.25">
      <c r="B32" s="3"/>
      <c r="C32" s="4"/>
      <c r="E32" s="4"/>
    </row>
    <row r="33" spans="1:6" x14ac:dyDescent="0.25">
      <c r="A33" s="20" t="s">
        <v>79</v>
      </c>
      <c r="C33" s="12"/>
      <c r="E33" s="12"/>
    </row>
    <row r="34" spans="1:6" x14ac:dyDescent="0.25">
      <c r="A34" s="20"/>
      <c r="C34" s="12"/>
      <c r="E34" s="12"/>
    </row>
    <row r="35" spans="1:6" x14ac:dyDescent="0.25">
      <c r="A35" s="20" t="s">
        <v>80</v>
      </c>
    </row>
    <row r="37" spans="1:6" x14ac:dyDescent="0.25">
      <c r="A37" s="20" t="s">
        <v>84</v>
      </c>
    </row>
    <row r="39" spans="1:6" x14ac:dyDescent="0.25">
      <c r="A39" s="20" t="s">
        <v>86</v>
      </c>
      <c r="C39" s="15"/>
      <c r="D39" s="15"/>
      <c r="E39" s="15"/>
      <c r="F39" s="15"/>
    </row>
    <row r="40" spans="1:6" x14ac:dyDescent="0.25">
      <c r="B40" s="15"/>
    </row>
    <row r="41" spans="1:6" x14ac:dyDescent="0.25">
      <c r="B41" s="15"/>
    </row>
    <row r="42" spans="1:6" x14ac:dyDescent="0.25">
      <c r="B42" s="15"/>
    </row>
    <row r="43" spans="1:6" x14ac:dyDescent="0.25">
      <c r="B43" s="15"/>
    </row>
    <row r="44" spans="1:6" x14ac:dyDescent="0.25">
      <c r="B44" s="15"/>
    </row>
    <row r="45" spans="1:6" x14ac:dyDescent="0.25">
      <c r="B45" s="15"/>
    </row>
    <row r="46" spans="1:6" x14ac:dyDescent="0.25">
      <c r="B46" s="15"/>
    </row>
    <row r="47" spans="1:6" x14ac:dyDescent="0.25">
      <c r="B47" s="15"/>
    </row>
    <row r="48" spans="1:6" x14ac:dyDescent="0.25">
      <c r="B48" s="15"/>
    </row>
    <row r="49" spans="2:2" x14ac:dyDescent="0.25">
      <c r="B49" s="15"/>
    </row>
    <row r="50" spans="2:2" x14ac:dyDescent="0.25">
      <c r="B50" s="15"/>
    </row>
    <row r="51" spans="2:2" x14ac:dyDescent="0.25">
      <c r="B51" s="15"/>
    </row>
  </sheetData>
  <mergeCells count="6">
    <mergeCell ref="A9:G9"/>
    <mergeCell ref="A14:A16"/>
    <mergeCell ref="B14:B16"/>
    <mergeCell ref="C14:D14"/>
    <mergeCell ref="E14:F14"/>
    <mergeCell ref="G15:G16"/>
  </mergeCells>
  <pageMargins left="0.70866141732283472" right="0.70866141732283472" top="0.74803149606299213" bottom="0.74803149606299213" header="0.39370078740157483" footer="0.31496062992125984"/>
  <pageSetup paperSize="9" scale="75" orientation="portrait" horizontalDpi="4294967293" r:id="rId1"/>
  <headerFooter>
    <oddHeader>&amp;L&amp;G&amp;CStatistika tržišta osiguranja&amp;RGodišnje izvješće</oddHeader>
    <oddFooter>&amp;CU izvješće su uključeni podatci zaključno s 31.12.2018.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G53"/>
  <sheetViews>
    <sheetView showGridLines="0" showRuler="0" view="pageLayout" zoomScale="70" zoomScaleNormal="70" zoomScalePageLayoutView="70" workbookViewId="0">
      <selection activeCell="A9" sqref="A9:G9"/>
    </sheetView>
  </sheetViews>
  <sheetFormatPr defaultRowHeight="15" x14ac:dyDescent="0.25"/>
  <cols>
    <col min="1" max="1" width="8.7109375" style="14" customWidth="1"/>
    <col min="2" max="2" width="32.42578125" style="14" customWidth="1"/>
    <col min="3" max="3" width="16.85546875" style="14" customWidth="1"/>
    <col min="4" max="4" width="9.28515625" style="14" customWidth="1"/>
    <col min="5" max="5" width="16.85546875" style="14" customWidth="1"/>
    <col min="6" max="6" width="9.28515625" style="14" customWidth="1"/>
    <col min="7" max="7" width="13.28515625" style="14" customWidth="1"/>
    <col min="8" max="16384" width="9.140625" style="14"/>
  </cols>
  <sheetData>
    <row r="9" spans="1:7" ht="23.25" x14ac:dyDescent="0.35">
      <c r="A9" s="37" t="s">
        <v>3</v>
      </c>
      <c r="B9" s="37"/>
      <c r="C9" s="37"/>
      <c r="D9" s="37"/>
      <c r="E9" s="37"/>
      <c r="F9" s="37"/>
      <c r="G9" s="37"/>
    </row>
    <row r="10" spans="1:7" ht="16.5" customHeight="1" x14ac:dyDescent="0.35">
      <c r="A10" s="24"/>
      <c r="B10" s="24"/>
      <c r="C10" s="24"/>
      <c r="D10" s="24"/>
      <c r="E10" s="24"/>
      <c r="F10" s="24"/>
      <c r="G10" s="9"/>
    </row>
    <row r="11" spans="1:7" ht="16.5" customHeight="1" x14ac:dyDescent="0.35">
      <c r="A11" s="24"/>
      <c r="B11" s="24"/>
      <c r="C11" s="24"/>
      <c r="D11" s="24"/>
      <c r="E11" s="24"/>
      <c r="F11" s="24"/>
      <c r="G11" s="9"/>
    </row>
    <row r="12" spans="1:7" ht="17.25" x14ac:dyDescent="0.3">
      <c r="A12" s="5"/>
    </row>
    <row r="13" spans="1:7" s="1" customFormat="1" ht="15" customHeight="1" thickBot="1" x14ac:dyDescent="0.35">
      <c r="A13" s="10" t="s">
        <v>77</v>
      </c>
      <c r="C13" s="2"/>
      <c r="D13" s="2"/>
      <c r="E13" s="2"/>
      <c r="F13" s="2"/>
    </row>
    <row r="14" spans="1:7" s="1" customFormat="1" ht="27.75" customHeight="1" x14ac:dyDescent="0.2">
      <c r="A14" s="39" t="s">
        <v>5</v>
      </c>
      <c r="B14" s="42" t="s">
        <v>78</v>
      </c>
      <c r="C14" s="38" t="s">
        <v>68</v>
      </c>
      <c r="D14" s="38"/>
      <c r="E14" s="38" t="s">
        <v>69</v>
      </c>
      <c r="F14" s="38"/>
      <c r="G14" s="25" t="s">
        <v>59</v>
      </c>
    </row>
    <row r="15" spans="1:7" s="1" customFormat="1" ht="18" customHeight="1" x14ac:dyDescent="0.2">
      <c r="A15" s="40"/>
      <c r="B15" s="43"/>
      <c r="C15" s="23" t="s">
        <v>65</v>
      </c>
      <c r="D15" s="23" t="s">
        <v>0</v>
      </c>
      <c r="E15" s="23" t="s">
        <v>65</v>
      </c>
      <c r="F15" s="23" t="s">
        <v>0</v>
      </c>
      <c r="G15" s="35" t="s">
        <v>60</v>
      </c>
    </row>
    <row r="16" spans="1:7" s="1" customFormat="1" ht="18" customHeight="1" thickBot="1" x14ac:dyDescent="0.25">
      <c r="A16" s="41"/>
      <c r="B16" s="44"/>
      <c r="C16" s="6" t="s">
        <v>61</v>
      </c>
      <c r="D16" s="21" t="s">
        <v>1</v>
      </c>
      <c r="E16" s="6" t="s">
        <v>2</v>
      </c>
      <c r="F16" s="21" t="s">
        <v>1</v>
      </c>
      <c r="G16" s="36"/>
    </row>
    <row r="17" spans="1:7" s="1" customFormat="1" ht="16.5" customHeight="1" x14ac:dyDescent="0.2">
      <c r="A17" s="7" t="s">
        <v>6</v>
      </c>
      <c r="B17" s="22" t="s">
        <v>49</v>
      </c>
      <c r="C17" s="8">
        <v>35190824.739999995</v>
      </c>
      <c r="D17" s="26">
        <f t="shared" ref="D17:D28" si="0">C17/C$32*100</f>
        <v>16.927782528978106</v>
      </c>
      <c r="E17" s="8">
        <v>30639857.950000003</v>
      </c>
      <c r="F17" s="26">
        <f t="shared" ref="F17:F28" si="1">E17/E$32*100</f>
        <v>14.251800139406656</v>
      </c>
      <c r="G17" s="28">
        <f>E17/C17*100</f>
        <v>87.067746142286083</v>
      </c>
    </row>
    <row r="18" spans="1:7" s="1" customFormat="1" ht="17.100000000000001" customHeight="1" x14ac:dyDescent="0.2">
      <c r="A18" s="13" t="s">
        <v>7</v>
      </c>
      <c r="B18" s="22" t="s">
        <v>40</v>
      </c>
      <c r="C18" s="8">
        <v>24225262.169999998</v>
      </c>
      <c r="D18" s="27">
        <f t="shared" si="0"/>
        <v>11.653036629605298</v>
      </c>
      <c r="E18" s="8">
        <v>23758289.219999999</v>
      </c>
      <c r="F18" s="27">
        <f t="shared" si="1"/>
        <v>11.050912513047718</v>
      </c>
      <c r="G18" s="29">
        <f>E18/C18*100</f>
        <v>98.072371944943129</v>
      </c>
    </row>
    <row r="19" spans="1:7" s="1" customFormat="1" ht="17.100000000000001" customHeight="1" x14ac:dyDescent="0.2">
      <c r="A19" s="13" t="s">
        <v>9</v>
      </c>
      <c r="B19" s="22" t="s">
        <v>41</v>
      </c>
      <c r="C19" s="8">
        <v>23013755</v>
      </c>
      <c r="D19" s="27">
        <f t="shared" si="0"/>
        <v>11.070267397637087</v>
      </c>
      <c r="E19" s="8">
        <v>23658730.380000003</v>
      </c>
      <c r="F19" s="27">
        <f t="shared" si="1"/>
        <v>11.004603790203554</v>
      </c>
      <c r="G19" s="29">
        <f t="shared" ref="G19:G30" si="2">E19/C19*100</f>
        <v>102.80256472705129</v>
      </c>
    </row>
    <row r="20" spans="1:7" s="1" customFormat="1" ht="17.100000000000001" customHeight="1" x14ac:dyDescent="0.2">
      <c r="A20" s="13" t="s">
        <v>10</v>
      </c>
      <c r="B20" s="22" t="s">
        <v>36</v>
      </c>
      <c r="C20" s="8">
        <v>19227270.25</v>
      </c>
      <c r="D20" s="27">
        <f t="shared" si="0"/>
        <v>9.2488610830406639</v>
      </c>
      <c r="E20" s="8">
        <v>21750916</v>
      </c>
      <c r="F20" s="27">
        <f t="shared" si="1"/>
        <v>10.117204465728355</v>
      </c>
      <c r="G20" s="29">
        <f t="shared" si="2"/>
        <v>113.12534601733182</v>
      </c>
    </row>
    <row r="21" spans="1:7" s="1" customFormat="1" ht="17.100000000000001" customHeight="1" x14ac:dyDescent="0.2">
      <c r="A21" s="13" t="s">
        <v>11</v>
      </c>
      <c r="B21" s="22" t="s">
        <v>45</v>
      </c>
      <c r="C21" s="8">
        <v>14492717.59</v>
      </c>
      <c r="D21" s="27">
        <f t="shared" si="0"/>
        <v>6.9714072753333189</v>
      </c>
      <c r="E21" s="8">
        <v>18427466.280000001</v>
      </c>
      <c r="F21" s="27">
        <f t="shared" si="1"/>
        <v>8.571337599762451</v>
      </c>
      <c r="G21" s="29">
        <f t="shared" si="2"/>
        <v>127.14983346335944</v>
      </c>
    </row>
    <row r="22" spans="1:7" s="1" customFormat="1" ht="17.100000000000001" customHeight="1" x14ac:dyDescent="0.2">
      <c r="A22" s="13" t="s">
        <v>12</v>
      </c>
      <c r="B22" s="22" t="s">
        <v>54</v>
      </c>
      <c r="C22" s="8">
        <v>16660267.65</v>
      </c>
      <c r="D22" s="27">
        <f t="shared" si="0"/>
        <v>8.0140601914682268</v>
      </c>
      <c r="E22" s="8">
        <v>17493068</v>
      </c>
      <c r="F22" s="27">
        <f t="shared" si="1"/>
        <v>8.1367122970310657</v>
      </c>
      <c r="G22" s="29">
        <f t="shared" si="2"/>
        <v>104.99872131406003</v>
      </c>
    </row>
    <row r="23" spans="1:7" s="1" customFormat="1" ht="17.100000000000001" customHeight="1" x14ac:dyDescent="0.2">
      <c r="A23" s="13" t="s">
        <v>13</v>
      </c>
      <c r="B23" s="22" t="s">
        <v>56</v>
      </c>
      <c r="C23" s="8">
        <v>17152600</v>
      </c>
      <c r="D23" s="27">
        <f t="shared" si="0"/>
        <v>8.2508859838261905</v>
      </c>
      <c r="E23" s="8">
        <v>16354977.890000001</v>
      </c>
      <c r="F23" s="27">
        <f t="shared" si="1"/>
        <v>7.6073419319718072</v>
      </c>
      <c r="G23" s="29">
        <f t="shared" si="2"/>
        <v>95.349847195177404</v>
      </c>
    </row>
    <row r="24" spans="1:7" s="1" customFormat="1" ht="17.100000000000001" customHeight="1" x14ac:dyDescent="0.2">
      <c r="A24" s="13" t="s">
        <v>14</v>
      </c>
      <c r="B24" s="22" t="s">
        <v>53</v>
      </c>
      <c r="C24" s="8">
        <v>16317863.949999999</v>
      </c>
      <c r="D24" s="27">
        <f t="shared" si="0"/>
        <v>7.8493543224372786</v>
      </c>
      <c r="E24" s="8">
        <v>15980279</v>
      </c>
      <c r="F24" s="27">
        <f t="shared" si="1"/>
        <v>7.4330547762855161</v>
      </c>
      <c r="G24" s="29">
        <f t="shared" si="2"/>
        <v>97.931193990620329</v>
      </c>
    </row>
    <row r="25" spans="1:7" s="1" customFormat="1" ht="17.100000000000001" customHeight="1" x14ac:dyDescent="0.2">
      <c r="A25" s="13" t="s">
        <v>15</v>
      </c>
      <c r="B25" s="22" t="s">
        <v>57</v>
      </c>
      <c r="C25" s="8">
        <v>10451752.029999999</v>
      </c>
      <c r="D25" s="27">
        <f t="shared" si="0"/>
        <v>5.0275884898355887</v>
      </c>
      <c r="E25" s="8">
        <v>10836759.689999999</v>
      </c>
      <c r="F25" s="27">
        <f t="shared" si="1"/>
        <v>5.0406021304892645</v>
      </c>
      <c r="G25" s="29">
        <f t="shared" si="2"/>
        <v>103.6836662302636</v>
      </c>
    </row>
    <row r="26" spans="1:7" s="1" customFormat="1" ht="17.100000000000001" customHeight="1" x14ac:dyDescent="0.2">
      <c r="A26" s="13" t="s">
        <v>16</v>
      </c>
      <c r="B26" s="22" t="s">
        <v>44</v>
      </c>
      <c r="C26" s="8">
        <v>9103123.4100000001</v>
      </c>
      <c r="D26" s="27">
        <f t="shared" si="0"/>
        <v>4.3788599601581728</v>
      </c>
      <c r="E26" s="8">
        <v>10605890.529999999</v>
      </c>
      <c r="F26" s="27">
        <f t="shared" si="1"/>
        <v>4.9332158256296905</v>
      </c>
      <c r="G26" s="29">
        <f t="shared" si="2"/>
        <v>116.50825823529067</v>
      </c>
    </row>
    <row r="27" spans="1:7" s="1" customFormat="1" ht="17.100000000000001" customHeight="1" x14ac:dyDescent="0.2">
      <c r="A27" s="13" t="s">
        <v>17</v>
      </c>
      <c r="B27" s="22" t="s">
        <v>51</v>
      </c>
      <c r="C27" s="8">
        <v>8248338.25</v>
      </c>
      <c r="D27" s="27">
        <f t="shared" si="0"/>
        <v>3.967684109510071</v>
      </c>
      <c r="E27" s="8">
        <v>9339659.5500000007</v>
      </c>
      <c r="F27" s="27">
        <f t="shared" si="1"/>
        <v>4.3442421141087797</v>
      </c>
      <c r="G27" s="29">
        <f t="shared" si="2"/>
        <v>113.23080197396125</v>
      </c>
    </row>
    <row r="28" spans="1:7" s="1" customFormat="1" ht="17.100000000000001" customHeight="1" x14ac:dyDescent="0.2">
      <c r="A28" s="13" t="s">
        <v>18</v>
      </c>
      <c r="B28" s="22" t="s">
        <v>58</v>
      </c>
      <c r="C28" s="8">
        <v>7815227.1399999997</v>
      </c>
      <c r="D28" s="27">
        <f t="shared" si="0"/>
        <v>3.7593454094332084</v>
      </c>
      <c r="E28" s="8">
        <v>8882163.3000000007</v>
      </c>
      <c r="F28" s="27">
        <f t="shared" si="1"/>
        <v>4.1314426575914549</v>
      </c>
      <c r="G28" s="29">
        <f t="shared" si="2"/>
        <v>113.6520172848105</v>
      </c>
    </row>
    <row r="29" spans="1:7" s="1" customFormat="1" ht="17.100000000000001" customHeight="1" x14ac:dyDescent="0.2">
      <c r="A29" s="13" t="s">
        <v>19</v>
      </c>
      <c r="B29" s="22" t="s">
        <v>52</v>
      </c>
      <c r="C29" s="8">
        <v>3034941.3489999999</v>
      </c>
      <c r="D29" s="27">
        <f t="shared" ref="D29:F31" si="3">C29/C$32*100</f>
        <v>1.4598926715599181</v>
      </c>
      <c r="E29" s="8">
        <v>3764886.46</v>
      </c>
      <c r="F29" s="27">
        <f t="shared" si="3"/>
        <v>1.7511964142600807</v>
      </c>
      <c r="G29" s="29">
        <f t="shared" si="2"/>
        <v>124.05137454272432</v>
      </c>
    </row>
    <row r="30" spans="1:7" s="1" customFormat="1" ht="17.100000000000001" customHeight="1" x14ac:dyDescent="0.2">
      <c r="A30" s="13" t="s">
        <v>20</v>
      </c>
      <c r="B30" s="22" t="s">
        <v>55</v>
      </c>
      <c r="C30" s="8">
        <v>2954034</v>
      </c>
      <c r="D30" s="27">
        <f t="shared" si="3"/>
        <v>1.4209739471768721</v>
      </c>
      <c r="E30" s="8">
        <v>2653755.7599999998</v>
      </c>
      <c r="F30" s="27">
        <f t="shared" si="3"/>
        <v>1.2343659285900577</v>
      </c>
      <c r="G30" s="29">
        <f t="shared" si="2"/>
        <v>89.834976848607695</v>
      </c>
    </row>
    <row r="31" spans="1:7" s="1" customFormat="1" ht="17.100000000000001" customHeight="1" x14ac:dyDescent="0.2">
      <c r="A31" s="13" t="s">
        <v>21</v>
      </c>
      <c r="B31" s="22" t="s">
        <v>74</v>
      </c>
      <c r="C31" s="8">
        <v>0</v>
      </c>
      <c r="D31" s="27">
        <f t="shared" si="3"/>
        <v>0</v>
      </c>
      <c r="E31" s="8">
        <v>842688.35</v>
      </c>
      <c r="F31" s="27">
        <f t="shared" si="3"/>
        <v>0.39196741589353101</v>
      </c>
      <c r="G31" s="30" t="s">
        <v>63</v>
      </c>
    </row>
    <row r="32" spans="1:7" s="1" customFormat="1" ht="17.100000000000001" customHeight="1" x14ac:dyDescent="0.2">
      <c r="A32" s="16"/>
      <c r="B32" s="17" t="s">
        <v>8</v>
      </c>
      <c r="C32" s="34">
        <f>SUM(C17:C31)</f>
        <v>207887977.52899998</v>
      </c>
      <c r="D32" s="18">
        <f>SUM(D17:D31)</f>
        <v>100</v>
      </c>
      <c r="E32" s="34">
        <f>SUM(E17:E31)</f>
        <v>214989388.36000004</v>
      </c>
      <c r="F32" s="18">
        <f>SUM(F17:F31)</f>
        <v>99.999999999999972</v>
      </c>
      <c r="G32" s="19"/>
    </row>
    <row r="34" spans="1:6" x14ac:dyDescent="0.25">
      <c r="B34" s="3"/>
      <c r="C34" s="4"/>
      <c r="E34" s="4"/>
    </row>
    <row r="35" spans="1:6" x14ac:dyDescent="0.25">
      <c r="A35" s="20" t="s">
        <v>79</v>
      </c>
      <c r="C35" s="12"/>
      <c r="E35" s="12"/>
    </row>
    <row r="36" spans="1:6" x14ac:dyDescent="0.25">
      <c r="A36" s="20"/>
      <c r="C36" s="12"/>
      <c r="E36" s="12"/>
    </row>
    <row r="37" spans="1:6" x14ac:dyDescent="0.25">
      <c r="A37" s="20" t="s">
        <v>80</v>
      </c>
    </row>
    <row r="39" spans="1:6" x14ac:dyDescent="0.25">
      <c r="A39" s="20" t="s">
        <v>82</v>
      </c>
    </row>
    <row r="41" spans="1:6" x14ac:dyDescent="0.25">
      <c r="C41" s="15"/>
      <c r="D41" s="15"/>
      <c r="E41" s="15"/>
      <c r="F41" s="15"/>
    </row>
    <row r="42" spans="1:6" x14ac:dyDescent="0.25">
      <c r="C42" s="15"/>
      <c r="D42" s="15"/>
      <c r="E42" s="15"/>
      <c r="F42" s="15"/>
    </row>
    <row r="43" spans="1:6" x14ac:dyDescent="0.25">
      <c r="C43" s="15"/>
      <c r="D43" s="15"/>
      <c r="E43" s="15"/>
    </row>
    <row r="44" spans="1:6" x14ac:dyDescent="0.25">
      <c r="C44" s="15"/>
      <c r="D44" s="15"/>
      <c r="E44" s="15"/>
    </row>
    <row r="45" spans="1:6" x14ac:dyDescent="0.25">
      <c r="C45" s="15"/>
      <c r="D45" s="15"/>
      <c r="E45" s="15"/>
    </row>
    <row r="46" spans="1:6" x14ac:dyDescent="0.25">
      <c r="C46" s="15"/>
      <c r="D46" s="15"/>
      <c r="E46" s="15"/>
    </row>
    <row r="47" spans="1:6" x14ac:dyDescent="0.25">
      <c r="C47" s="15"/>
      <c r="D47" s="15"/>
      <c r="E47" s="15"/>
    </row>
    <row r="48" spans="1:6" x14ac:dyDescent="0.25">
      <c r="C48" s="15"/>
      <c r="D48" s="15"/>
      <c r="E48" s="15"/>
    </row>
    <row r="49" spans="3:5" x14ac:dyDescent="0.25">
      <c r="C49" s="15"/>
      <c r="D49" s="15"/>
      <c r="E49" s="15"/>
    </row>
    <row r="50" spans="3:5" x14ac:dyDescent="0.25">
      <c r="C50" s="15"/>
      <c r="D50" s="15"/>
      <c r="E50" s="15"/>
    </row>
    <row r="51" spans="3:5" x14ac:dyDescent="0.25">
      <c r="C51" s="15"/>
      <c r="D51" s="15"/>
      <c r="E51" s="15"/>
    </row>
    <row r="52" spans="3:5" x14ac:dyDescent="0.25">
      <c r="C52" s="15"/>
      <c r="D52" s="15"/>
      <c r="E52" s="15"/>
    </row>
    <row r="53" spans="3:5" x14ac:dyDescent="0.25">
      <c r="C53" s="15"/>
      <c r="D53" s="15"/>
      <c r="E53" s="15"/>
    </row>
  </sheetData>
  <mergeCells count="6">
    <mergeCell ref="A9:G9"/>
    <mergeCell ref="A14:A16"/>
    <mergeCell ref="B14:B16"/>
    <mergeCell ref="C14:D14"/>
    <mergeCell ref="E14:F14"/>
    <mergeCell ref="G15:G16"/>
  </mergeCells>
  <pageMargins left="0.70866141732283472" right="0.70866141732283472" top="0.74803149606299213" bottom="0.74803149606299213" header="0.39370078740157483" footer="0.31496062992125984"/>
  <pageSetup paperSize="9" scale="75" orientation="portrait" horizontalDpi="4294967293" r:id="rId1"/>
  <headerFooter>
    <oddHeader>&amp;L&amp;G&amp;CStatistika tržišta osiguranja&amp;RGodišnje izvješće</oddHeader>
    <oddFooter>&amp;CU izvješće su uključeni podatci zaključno s 31.12.2018.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2019-02-27T14:35:24Z</cp:lastPrinted>
  <dcterms:created xsi:type="dcterms:W3CDTF">2018-01-08T12:56:16Z</dcterms:created>
  <dcterms:modified xsi:type="dcterms:W3CDTF">2019-10-22T11:20:46Z</dcterms:modified>
</cp:coreProperties>
</file>