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905" windowWidth="15075" windowHeight="3495"/>
  </bookViews>
  <sheets>
    <sheet name="BiH" sheetId="31" r:id="rId1"/>
    <sheet name="FBiH" sheetId="30" r:id="rId2"/>
    <sheet name="RS" sheetId="29" r:id="rId3"/>
  </sheets>
  <calcPr calcId="145621"/>
</workbook>
</file>

<file path=xl/calcChain.xml><?xml version="1.0" encoding="utf-8"?>
<calcChain xmlns="http://schemas.openxmlformats.org/spreadsheetml/2006/main">
  <c r="M30" i="30" l="1"/>
  <c r="G32" i="29"/>
  <c r="I32" i="29"/>
  <c r="M32" i="29"/>
  <c r="M38" i="31"/>
  <c r="M10" i="31"/>
  <c r="M17" i="30"/>
  <c r="C38" i="31"/>
  <c r="J30" i="30" l="1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17" i="29"/>
  <c r="N19" i="29"/>
  <c r="N18" i="29"/>
  <c r="N30" i="30" l="1"/>
  <c r="M20" i="29" l="1"/>
  <c r="K30" i="30" l="1"/>
  <c r="N37" i="31" l="1"/>
  <c r="M37" i="31"/>
  <c r="N23" i="31"/>
  <c r="M23" i="31"/>
  <c r="N32" i="31"/>
  <c r="M32" i="31"/>
  <c r="N15" i="31"/>
  <c r="M15" i="31"/>
  <c r="N16" i="31"/>
  <c r="M16" i="31"/>
  <c r="N10" i="31"/>
  <c r="N12" i="31"/>
  <c r="M12" i="31"/>
  <c r="N14" i="31"/>
  <c r="M14" i="31"/>
  <c r="N13" i="31"/>
  <c r="M13" i="31"/>
  <c r="N18" i="31"/>
  <c r="M18" i="31"/>
  <c r="N28" i="31"/>
  <c r="M28" i="31"/>
  <c r="N17" i="31"/>
  <c r="M17" i="31"/>
  <c r="N11" i="31"/>
  <c r="M11" i="31"/>
  <c r="H37" i="31" l="1"/>
  <c r="O37" i="31" s="1"/>
  <c r="G37" i="31"/>
  <c r="H23" i="31"/>
  <c r="O23" i="31" s="1"/>
  <c r="G23" i="31"/>
  <c r="H32" i="31"/>
  <c r="O32" i="31" s="1"/>
  <c r="G32" i="31"/>
  <c r="H15" i="31"/>
  <c r="O15" i="31" s="1"/>
  <c r="G15" i="31"/>
  <c r="H16" i="31"/>
  <c r="O16" i="31" s="1"/>
  <c r="G16" i="31"/>
  <c r="H10" i="31"/>
  <c r="O10" i="31" s="1"/>
  <c r="G10" i="31"/>
  <c r="H12" i="31"/>
  <c r="O12" i="31" s="1"/>
  <c r="G12" i="31"/>
  <c r="H14" i="31"/>
  <c r="O14" i="31" s="1"/>
  <c r="G14" i="31"/>
  <c r="H13" i="31"/>
  <c r="O13" i="31" s="1"/>
  <c r="G13" i="31"/>
  <c r="H18" i="31"/>
  <c r="O18" i="31" s="1"/>
  <c r="G18" i="31"/>
  <c r="H28" i="31"/>
  <c r="O28" i="31" s="1"/>
  <c r="G28" i="31"/>
  <c r="H17" i="31"/>
  <c r="O17" i="31" s="1"/>
  <c r="G17" i="31"/>
  <c r="H11" i="31"/>
  <c r="O11" i="31" s="1"/>
  <c r="G11" i="31"/>
  <c r="H22" i="30"/>
  <c r="H18" i="30"/>
  <c r="F30" i="30"/>
  <c r="D30" i="30"/>
  <c r="K38" i="31" l="1"/>
  <c r="J38" i="31"/>
  <c r="I38" i="31"/>
  <c r="E38" i="31"/>
  <c r="D38" i="31"/>
  <c r="N21" i="31"/>
  <c r="M21" i="31"/>
  <c r="H21" i="31"/>
  <c r="G21" i="31"/>
  <c r="N29" i="31"/>
  <c r="M29" i="31"/>
  <c r="H29" i="31"/>
  <c r="G29" i="31"/>
  <c r="N35" i="31"/>
  <c r="M35" i="31"/>
  <c r="H35" i="31"/>
  <c r="G35" i="31"/>
  <c r="N36" i="31"/>
  <c r="M36" i="31"/>
  <c r="H36" i="31"/>
  <c r="G36" i="31"/>
  <c r="N33" i="31"/>
  <c r="M33" i="31"/>
  <c r="H33" i="31"/>
  <c r="G33" i="31"/>
  <c r="N26" i="31"/>
  <c r="M26" i="31"/>
  <c r="H26" i="31"/>
  <c r="G26" i="31"/>
  <c r="N27" i="31"/>
  <c r="M27" i="31"/>
  <c r="H27" i="31"/>
  <c r="G27" i="31"/>
  <c r="N30" i="31"/>
  <c r="M30" i="31"/>
  <c r="H30" i="31"/>
  <c r="G30" i="31"/>
  <c r="N31" i="31"/>
  <c r="M31" i="31"/>
  <c r="H31" i="31"/>
  <c r="G31" i="31"/>
  <c r="N25" i="31"/>
  <c r="M25" i="31"/>
  <c r="H25" i="31"/>
  <c r="G25" i="31"/>
  <c r="N34" i="31"/>
  <c r="M34" i="31"/>
  <c r="H34" i="31"/>
  <c r="G34" i="31"/>
  <c r="N19" i="31"/>
  <c r="M19" i="31"/>
  <c r="H19" i="31"/>
  <c r="G19" i="31"/>
  <c r="N22" i="31"/>
  <c r="M22" i="31"/>
  <c r="H22" i="31"/>
  <c r="G22" i="31"/>
  <c r="N24" i="31"/>
  <c r="M24" i="31"/>
  <c r="H24" i="31"/>
  <c r="G24" i="31"/>
  <c r="N20" i="31"/>
  <c r="N38" i="31" s="1"/>
  <c r="M20" i="31"/>
  <c r="H20" i="31"/>
  <c r="H38" i="31" s="1"/>
  <c r="G20" i="31"/>
  <c r="L38" i="31"/>
  <c r="F38" i="31"/>
  <c r="H26" i="30"/>
  <c r="H23" i="30"/>
  <c r="H17" i="30"/>
  <c r="H19" i="30"/>
  <c r="H20" i="30"/>
  <c r="H24" i="30"/>
  <c r="H27" i="30"/>
  <c r="H25" i="30"/>
  <c r="H21" i="30"/>
  <c r="H28" i="30"/>
  <c r="H29" i="30"/>
  <c r="G24" i="30"/>
  <c r="G27" i="30"/>
  <c r="G25" i="30"/>
  <c r="G20" i="30"/>
  <c r="G21" i="30"/>
  <c r="G19" i="30"/>
  <c r="G17" i="30"/>
  <c r="G23" i="30"/>
  <c r="G22" i="30"/>
  <c r="G28" i="30"/>
  <c r="G26" i="30"/>
  <c r="G29" i="30"/>
  <c r="G18" i="30"/>
  <c r="I30" i="30"/>
  <c r="E30" i="30"/>
  <c r="C30" i="30"/>
  <c r="M29" i="30"/>
  <c r="M26" i="30"/>
  <c r="M28" i="30"/>
  <c r="M22" i="30"/>
  <c r="M23" i="30"/>
  <c r="M19" i="30"/>
  <c r="M21" i="30"/>
  <c r="M20" i="30"/>
  <c r="M25" i="30"/>
  <c r="M27" i="30"/>
  <c r="M24" i="30"/>
  <c r="M18" i="30"/>
  <c r="H30" i="30" l="1"/>
  <c r="G38" i="31"/>
  <c r="O19" i="31"/>
  <c r="O35" i="31"/>
  <c r="O30" i="31"/>
  <c r="O24" i="31"/>
  <c r="O26" i="31"/>
  <c r="O25" i="31"/>
  <c r="O22" i="31"/>
  <c r="O31" i="31"/>
  <c r="O33" i="31"/>
  <c r="O20" i="31"/>
  <c r="O34" i="31"/>
  <c r="O27" i="31"/>
  <c r="O29" i="31"/>
  <c r="O21" i="31"/>
  <c r="O28" i="30"/>
  <c r="L30" i="30"/>
  <c r="O23" i="30"/>
  <c r="O29" i="30"/>
  <c r="O27" i="30"/>
  <c r="O19" i="30"/>
  <c r="O20" i="30"/>
  <c r="O18" i="30"/>
  <c r="O21" i="30"/>
  <c r="O22" i="30"/>
  <c r="O26" i="30"/>
  <c r="G30" i="30"/>
  <c r="O24" i="30"/>
  <c r="O25" i="30"/>
  <c r="O17" i="30"/>
  <c r="J32" i="29"/>
  <c r="K32" i="29"/>
  <c r="L32" i="29"/>
  <c r="C32" i="29"/>
  <c r="D32" i="29"/>
  <c r="E32" i="29"/>
  <c r="F32" i="29"/>
  <c r="H21" i="29"/>
  <c r="H22" i="29"/>
  <c r="H20" i="29"/>
  <c r="H17" i="29"/>
  <c r="H19" i="29"/>
  <c r="H27" i="29"/>
  <c r="H26" i="29"/>
  <c r="H24" i="29"/>
  <c r="H23" i="29"/>
  <c r="H25" i="29"/>
  <c r="H28" i="29"/>
  <c r="H29" i="29"/>
  <c r="H30" i="29"/>
  <c r="H31" i="29"/>
  <c r="H18" i="29"/>
  <c r="G21" i="29"/>
  <c r="G22" i="29"/>
  <c r="G20" i="29"/>
  <c r="G17" i="29"/>
  <c r="G19" i="29"/>
  <c r="G27" i="29"/>
  <c r="G26" i="29"/>
  <c r="G24" i="29"/>
  <c r="G23" i="29"/>
  <c r="G25" i="29"/>
  <c r="G28" i="29"/>
  <c r="G29" i="29"/>
  <c r="G30" i="29"/>
  <c r="G31" i="29"/>
  <c r="G18" i="29"/>
  <c r="H32" i="29" l="1"/>
  <c r="N21" i="29"/>
  <c r="O21" i="29" s="1"/>
  <c r="N22" i="29"/>
  <c r="O22" i="29" s="1"/>
  <c r="N20" i="29"/>
  <c r="O17" i="29"/>
  <c r="O19" i="29"/>
  <c r="N27" i="29"/>
  <c r="O27" i="29" s="1"/>
  <c r="N26" i="29"/>
  <c r="O26" i="29" s="1"/>
  <c r="N24" i="29"/>
  <c r="O24" i="29" s="1"/>
  <c r="N23" i="29"/>
  <c r="O23" i="29" s="1"/>
  <c r="N25" i="29"/>
  <c r="O25" i="29" s="1"/>
  <c r="N28" i="29"/>
  <c r="O28" i="29" s="1"/>
  <c r="N29" i="29"/>
  <c r="O29" i="29" s="1"/>
  <c r="N30" i="29"/>
  <c r="O30" i="29" s="1"/>
  <c r="N31" i="29"/>
  <c r="M21" i="29"/>
  <c r="M22" i="29"/>
  <c r="M17" i="29"/>
  <c r="M19" i="29"/>
  <c r="M27" i="29"/>
  <c r="M26" i="29"/>
  <c r="M24" i="29"/>
  <c r="M23" i="29"/>
  <c r="M25" i="29"/>
  <c r="M28" i="29"/>
  <c r="M29" i="29"/>
  <c r="M30" i="29"/>
  <c r="M31" i="29"/>
  <c r="M18" i="29"/>
  <c r="O20" i="29" l="1"/>
  <c r="N32" i="29"/>
  <c r="O18" i="29"/>
</calcChain>
</file>

<file path=xl/sharedStrings.xml><?xml version="1.0" encoding="utf-8"?>
<sst xmlns="http://schemas.openxmlformats.org/spreadsheetml/2006/main" count="203" uniqueCount="85">
  <si>
    <t>I-XII-2018</t>
  </si>
  <si>
    <t>STATISTIKA TRŽIŠTA OSIGURANJA U BOSNI I HERCEGOVINI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</si>
  <si>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</si>
  <si>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</si>
  <si>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</si>
  <si>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</si>
  <si>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</si>
  <si>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</si>
  <si>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</si>
  <si>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</si>
  <si>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</si>
  <si>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</si>
  <si>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</si>
  <si>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</si>
  <si>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</si>
  <si>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</si>
  <si>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</si>
  <si>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</si>
  <si>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</si>
  <si>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</si>
  <si>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</si>
  <si>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</si>
  <si>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</si>
  <si>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</si>
  <si>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</si>
  <si>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</si>
  <si>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</si>
  <si>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</si>
  <si>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</si>
  <si>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</si>
  <si>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Adriatic osiguranje d.d.</t>
  </si>
  <si>
    <t>ASA osiguranje d.d.</t>
  </si>
  <si>
    <t>Atos osiguranje a.d.</t>
  </si>
  <si>
    <t>Camelija osiguranje d.d.</t>
  </si>
  <si>
    <t>Central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</si>
  <si>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</si>
  <si>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</si>
  <si>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</si>
  <si>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</si>
  <si>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</si>
  <si>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</si>
  <si>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</si>
  <si>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</si>
  <si>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VGT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</si>
  <si>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</si>
  <si>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</si>
  <si>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</si>
  <si>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</si>
  <si>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</si>
  <si>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</si>
  <si>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</si>
  <si>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</si>
  <si>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</si>
  <si>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18/17</t>
  </si>
  <si>
    <t>I-XII-2017</t>
  </si>
  <si>
    <t>Zovko osiguranje d.d.</t>
  </si>
  <si>
    <t>-</t>
  </si>
  <si>
    <t>28.</t>
  </si>
  <si>
    <t>Neživot</t>
  </si>
  <si>
    <t>Život</t>
  </si>
  <si>
    <t>Broj šteta</t>
  </si>
  <si>
    <t>Iznos šteta</t>
  </si>
  <si>
    <t>Ukupno</t>
  </si>
  <si>
    <t>Indeks</t>
  </si>
  <si>
    <t>Brčko gas osiguranje d.d.</t>
  </si>
  <si>
    <t>Drina osiguranje d.d.</t>
  </si>
  <si>
    <t>SAS - Super P osiguranje a.d.</t>
  </si>
  <si>
    <t>Premium osiguranje a.d.</t>
  </si>
  <si>
    <t>Br.</t>
  </si>
  <si>
    <t>I-XII-2017*</t>
  </si>
  <si>
    <t>I-XII-2018**</t>
  </si>
  <si>
    <t>Adriatic osiguranje d.d.***</t>
  </si>
  <si>
    <t>Vienna osiguranje d.d.****</t>
  </si>
  <si>
    <t>Broj šteta***</t>
  </si>
  <si>
    <t>Premium osiguranje a.d.****</t>
  </si>
  <si>
    <t>Isplaćene štete po osiguravajućim društvima u Bosni i Hercegovini u 2018. godini (u KM)</t>
  </si>
  <si>
    <t>Isplaćene štete po osiguravajućim društvima u Federaciji Bosne i Hercegovine u 2018. godini (u KM)</t>
  </si>
  <si>
    <t>Isplaćene štete po osiguravajućim društvima u Republici Srpskoj u 2018. godini (u KM)</t>
  </si>
  <si>
    <t>*Podatci se odnose na razdoblje od 01.01. do 31.12.2017. godine.</t>
  </si>
  <si>
    <t>**Podatci se odnose na razdoblje od 01.01. do 31.12.2018. godine.</t>
  </si>
  <si>
    <t>***Podatci koji se odnose na broj isplaćenih šteta neživotnog osiguranja u Republici Srpskoj nisu ažurirani i preliminarnog su karaktera.</t>
  </si>
  <si>
    <t>****Premium osiguranje a.d. je novoosnovano osiguravajuće društvo koje je počelo s radom u 2018. godini.</t>
  </si>
  <si>
    <t>Osiguravajuće društvo</t>
  </si>
  <si>
    <t>***Od 1. januara 2018. godine Bosna-Sunce osiguranje d.d. je nakon akviziranja Zovko osiguranja d.d. počelo poslovati pod novim imenom Adriatic osiguranje d.d.</t>
  </si>
  <si>
    <t>****Od 25. oktobra 2018. godine Merkur osiguranje d.d. je nakon akviziranja Zovko osiguranja d.d. počelo poslovati pod novim imenom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</si>
</sst>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/>
    <xf numFmtId="0" fontId="33" fillId="0" borderId="0" xfId="0" applyFont="1"/>
    <xf numFmtId="0" fontId="34" fillId="0" borderId="0" xfId="0" applyFont="1" applyBorder="1" applyAlignment="1">
      <alignment vertical="center"/>
    </xf>
    <xf numFmtId="49" fontId="5" fillId="0" borderId="37" xfId="0" applyNumberFormat="1" applyFont="1" applyFill="1" applyBorder="1" applyAlignment="1">
      <alignment horizontal="center" vertical="center"/>
    </xf>
    <xf numFmtId="0" fontId="0" fillId="0" borderId="0" xfId="0"/>
    <xf numFmtId="0" fontId="35" fillId="0" borderId="0" xfId="0" applyFont="1" applyBorder="1" applyAlignment="1">
      <alignment vertical="center"/>
    </xf>
    <xf numFmtId="164" fontId="5" fillId="0" borderId="38" xfId="276" applyNumberFormat="1" applyFont="1" applyBorder="1" applyAlignment="1">
      <alignment horizontal="left" vertical="center"/>
    </xf>
    <xf numFmtId="0" fontId="35" fillId="0" borderId="0" xfId="0" applyFont="1" applyBorder="1" applyAlignment="1">
      <alignment vertical="top"/>
    </xf>
    <xf numFmtId="0" fontId="30" fillId="0" borderId="0" xfId="0" applyFont="1" applyAlignment="1">
      <alignment horizontal="center"/>
    </xf>
    <xf numFmtId="0" fontId="36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0" fillId="0" borderId="0" xfId="0" applyFont="1" applyAlignment="1">
      <alignment horizontal="center"/>
    </xf>
    <xf numFmtId="0" fontId="0" fillId="0" borderId="0" xfId="0"/>
    <xf numFmtId="0" fontId="31" fillId="3" borderId="34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right" vertical="center" wrapText="1"/>
    </xf>
    <xf numFmtId="2" fontId="5" fillId="0" borderId="36" xfId="0" applyNumberFormat="1" applyFont="1" applyBorder="1" applyAlignment="1">
      <alignment horizontal="right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3" fontId="2" fillId="2" borderId="41" xfId="0" applyNumberFormat="1" applyFont="1" applyFill="1" applyBorder="1" applyAlignment="1">
      <alignment horizontal="right" vertical="center"/>
    </xf>
    <xf numFmtId="0" fontId="32" fillId="4" borderId="40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4" fontId="37" fillId="0" borderId="0" xfId="0" applyNumberFormat="1" applyFont="1" applyBorder="1" applyAlignment="1">
      <alignment horizontal="right" vertical="center" wrapText="1"/>
    </xf>
    <xf numFmtId="3" fontId="37" fillId="0" borderId="0" xfId="0" applyNumberFormat="1" applyFont="1" applyBorder="1" applyAlignment="1">
      <alignment horizontal="right" vertical="center" wrapText="1"/>
    </xf>
    <xf numFmtId="0" fontId="31" fillId="3" borderId="0" xfId="0" applyFont="1" applyFill="1" applyBorder="1" applyAlignment="1">
      <alignment horizontal="center" wrapText="1"/>
    </xf>
    <xf numFmtId="0" fontId="36" fillId="3" borderId="32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</cellXfs>
  <cellStyles count="277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" xfId="276" builtinId="3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7"/>
  <sheetViews>
    <sheetView showGridLines="0" tabSelected="1" showRuler="0" view="pageLayout" zoomScale="70" zoomScaleNormal="70" zoomScalePageLayoutView="70" workbookViewId="0">
      <selection activeCell="A4" sqref="A4:O4"/>
    </sheetView>
  </sheetViews>
  <sheetFormatPr defaultRowHeight="15" x14ac:dyDescent="0.25"/>
  <cols>
    <col min="1" max="1" width="4.5703125" style="20" customWidth="1"/>
    <col min="2" max="2" width="24.85546875" style="20" customWidth="1"/>
    <col min="3" max="3" width="10.42578125" style="20" customWidth="1"/>
    <col min="4" max="4" width="15" style="20" customWidth="1"/>
    <col min="5" max="5" width="10.42578125" style="20" customWidth="1"/>
    <col min="6" max="6" width="15" style="20" customWidth="1"/>
    <col min="7" max="7" width="10.42578125" style="20" customWidth="1"/>
    <col min="8" max="8" width="15" style="20" customWidth="1"/>
    <col min="9" max="9" width="10.42578125" style="20" customWidth="1"/>
    <col min="10" max="10" width="15" style="20" customWidth="1"/>
    <col min="11" max="11" width="10.42578125" style="20" customWidth="1"/>
    <col min="12" max="12" width="15" style="20" customWidth="1"/>
    <col min="13" max="13" width="10.42578125" style="20" customWidth="1"/>
    <col min="14" max="14" width="15" style="20" customWidth="1"/>
    <col min="15" max="15" width="8.140625" style="20" customWidth="1"/>
    <col min="16" max="16384" width="9.140625" style="20"/>
  </cols>
  <sheetData>
    <row r="4" spans="1:15" ht="23.25" x14ac:dyDescent="0.3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17.25" x14ac:dyDescent="0.3">
      <c r="A5" s="5"/>
    </row>
    <row r="6" spans="1:15" s="1" customFormat="1" ht="15" customHeight="1" thickBot="1" x14ac:dyDescent="0.35">
      <c r="A6" s="9" t="s">
        <v>75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s="1" customFormat="1" ht="27.75" customHeight="1" x14ac:dyDescent="0.2">
      <c r="A7" s="37" t="s">
        <v>68</v>
      </c>
      <c r="B7" s="40" t="s">
        <v>82</v>
      </c>
      <c r="C7" s="43" t="s">
        <v>54</v>
      </c>
      <c r="D7" s="43"/>
      <c r="E7" s="43"/>
      <c r="F7" s="43"/>
      <c r="G7" s="43"/>
      <c r="H7" s="43"/>
      <c r="I7" s="43" t="s">
        <v>0</v>
      </c>
      <c r="J7" s="43"/>
      <c r="K7" s="43"/>
      <c r="L7" s="43"/>
      <c r="M7" s="43"/>
      <c r="N7" s="43"/>
      <c r="O7" s="17" t="s">
        <v>63</v>
      </c>
    </row>
    <row r="8" spans="1:15" s="1" customFormat="1" ht="18" customHeight="1" x14ac:dyDescent="0.2">
      <c r="A8" s="38"/>
      <c r="B8" s="41"/>
      <c r="C8" s="33" t="s">
        <v>58</v>
      </c>
      <c r="D8" s="33"/>
      <c r="E8" s="33" t="s">
        <v>59</v>
      </c>
      <c r="F8" s="33"/>
      <c r="G8" s="33" t="s">
        <v>62</v>
      </c>
      <c r="H8" s="33"/>
      <c r="I8" s="33" t="s">
        <v>58</v>
      </c>
      <c r="J8" s="33"/>
      <c r="K8" s="33" t="s">
        <v>59</v>
      </c>
      <c r="L8" s="33"/>
      <c r="M8" s="33" t="s">
        <v>62</v>
      </c>
      <c r="N8" s="33"/>
      <c r="O8" s="34" t="s">
        <v>53</v>
      </c>
    </row>
    <row r="9" spans="1:15" s="1" customFormat="1" ht="28.5" customHeight="1" thickBot="1" x14ac:dyDescent="0.25">
      <c r="A9" s="39"/>
      <c r="B9" s="42"/>
      <c r="C9" s="6" t="s">
        <v>60</v>
      </c>
      <c r="D9" s="6" t="s">
        <v>61</v>
      </c>
      <c r="E9" s="21" t="s">
        <v>60</v>
      </c>
      <c r="F9" s="6" t="s">
        <v>61</v>
      </c>
      <c r="G9" s="21" t="s">
        <v>60</v>
      </c>
      <c r="H9" s="6" t="s">
        <v>61</v>
      </c>
      <c r="I9" s="21" t="s">
        <v>60</v>
      </c>
      <c r="J9" s="6" t="s">
        <v>61</v>
      </c>
      <c r="K9" s="21" t="s">
        <v>60</v>
      </c>
      <c r="L9" s="6" t="s">
        <v>61</v>
      </c>
      <c r="M9" s="21" t="s">
        <v>60</v>
      </c>
      <c r="N9" s="6" t="s">
        <v>61</v>
      </c>
      <c r="O9" s="35"/>
    </row>
    <row r="10" spans="1:15" s="1" customFormat="1" ht="17.100000000000001" customHeight="1" x14ac:dyDescent="0.2">
      <c r="A10" s="11" t="s">
        <v>2</v>
      </c>
      <c r="B10" s="14" t="s">
        <v>45</v>
      </c>
      <c r="C10" s="23">
        <v>11850</v>
      </c>
      <c r="D10" s="7">
        <v>32309477.75</v>
      </c>
      <c r="E10" s="23">
        <v>912</v>
      </c>
      <c r="F10" s="7">
        <v>2872849.86</v>
      </c>
      <c r="G10" s="23">
        <f t="shared" ref="G10:H37" si="0">C10+E10</f>
        <v>12762</v>
      </c>
      <c r="H10" s="7">
        <f t="shared" si="0"/>
        <v>35182327.609999999</v>
      </c>
      <c r="I10" s="23">
        <v>13071</v>
      </c>
      <c r="J10" s="7">
        <v>26546235.939999998</v>
      </c>
      <c r="K10" s="23">
        <v>968</v>
      </c>
      <c r="L10" s="7">
        <v>3168866.4</v>
      </c>
      <c r="M10" s="23">
        <f>I10+K10</f>
        <v>14039</v>
      </c>
      <c r="N10" s="7">
        <f t="shared" ref="M10:N16" si="1">J10+L10</f>
        <v>29715102.339999996</v>
      </c>
      <c r="O10" s="18">
        <f t="shared" ref="O10:O37" si="2">N10/H10*100</f>
        <v>84.460308224615488</v>
      </c>
    </row>
    <row r="11" spans="1:15" s="1" customFormat="1" ht="16.5" customHeight="1" x14ac:dyDescent="0.2">
      <c r="A11" s="11" t="s">
        <v>3</v>
      </c>
      <c r="B11" s="14" t="s">
        <v>30</v>
      </c>
      <c r="C11" s="23">
        <v>14181</v>
      </c>
      <c r="D11" s="7">
        <v>17855810.210000001</v>
      </c>
      <c r="E11" s="23">
        <v>303</v>
      </c>
      <c r="F11" s="7">
        <v>1083506.18</v>
      </c>
      <c r="G11" s="23">
        <f t="shared" ref="G11:H15" si="3">C11+E11</f>
        <v>14484</v>
      </c>
      <c r="H11" s="7">
        <f t="shared" si="3"/>
        <v>18939316.390000001</v>
      </c>
      <c r="I11" s="23">
        <v>15963</v>
      </c>
      <c r="J11" s="7">
        <v>24204006.268100046</v>
      </c>
      <c r="K11" s="23">
        <v>510</v>
      </c>
      <c r="L11" s="7">
        <v>3082196.96</v>
      </c>
      <c r="M11" s="23">
        <f t="shared" ref="M11:N15" si="4">I11+K11</f>
        <v>16473</v>
      </c>
      <c r="N11" s="7">
        <f t="shared" si="4"/>
        <v>27286203.228100047</v>
      </c>
      <c r="O11" s="18">
        <f>N11/H11*100</f>
        <v>144.07174296167955</v>
      </c>
    </row>
    <row r="12" spans="1:15" s="1" customFormat="1" ht="17.100000000000001" customHeight="1" x14ac:dyDescent="0.2">
      <c r="A12" s="11" t="s">
        <v>5</v>
      </c>
      <c r="B12" s="14" t="s">
        <v>38</v>
      </c>
      <c r="C12" s="23">
        <v>1618</v>
      </c>
      <c r="D12" s="7">
        <v>3615743.3699999992</v>
      </c>
      <c r="E12" s="23">
        <v>0</v>
      </c>
      <c r="F12" s="7">
        <v>13365237.650000034</v>
      </c>
      <c r="G12" s="23">
        <f t="shared" si="3"/>
        <v>1618</v>
      </c>
      <c r="H12" s="7">
        <f t="shared" si="3"/>
        <v>16980981.020000033</v>
      </c>
      <c r="I12" s="23">
        <v>4391</v>
      </c>
      <c r="J12" s="7">
        <v>10744895.979999997</v>
      </c>
      <c r="K12" s="23">
        <v>1901</v>
      </c>
      <c r="L12" s="7">
        <v>14526369.629999999</v>
      </c>
      <c r="M12" s="23">
        <f t="shared" si="4"/>
        <v>6292</v>
      </c>
      <c r="N12" s="7">
        <f t="shared" si="4"/>
        <v>25271265.609999996</v>
      </c>
      <c r="O12" s="18">
        <f>N12/H12*100</f>
        <v>148.82099909443244</v>
      </c>
    </row>
    <row r="13" spans="1:15" s="1" customFormat="1" ht="17.100000000000001" customHeight="1" x14ac:dyDescent="0.2">
      <c r="A13" s="11" t="s">
        <v>6</v>
      </c>
      <c r="B13" s="14" t="s">
        <v>35</v>
      </c>
      <c r="C13" s="23">
        <v>6502</v>
      </c>
      <c r="D13" s="7">
        <v>14631318.529999999</v>
      </c>
      <c r="E13" s="23">
        <v>899</v>
      </c>
      <c r="F13" s="7">
        <v>8682322.0999999996</v>
      </c>
      <c r="G13" s="23">
        <f t="shared" si="3"/>
        <v>7401</v>
      </c>
      <c r="H13" s="7">
        <f t="shared" si="3"/>
        <v>23313640.629999999</v>
      </c>
      <c r="I13" s="23">
        <v>7343</v>
      </c>
      <c r="J13" s="7">
        <v>14453254.72000001</v>
      </c>
      <c r="K13" s="23">
        <v>976</v>
      </c>
      <c r="L13" s="7">
        <v>8627415.3899999987</v>
      </c>
      <c r="M13" s="23">
        <f t="shared" si="4"/>
        <v>8319</v>
      </c>
      <c r="N13" s="7">
        <f t="shared" si="4"/>
        <v>23080670.110000007</v>
      </c>
      <c r="O13" s="18">
        <f>N13/H13*100</f>
        <v>99.000711541807817</v>
      </c>
    </row>
    <row r="14" spans="1:15" s="1" customFormat="1" ht="17.100000000000001" customHeight="1" x14ac:dyDescent="0.2">
      <c r="A14" s="11" t="s">
        <v>7</v>
      </c>
      <c r="B14" s="14" t="s">
        <v>37</v>
      </c>
      <c r="C14" s="23">
        <v>11957</v>
      </c>
      <c r="D14" s="7">
        <v>21908767.420000002</v>
      </c>
      <c r="E14" s="23">
        <v>1728</v>
      </c>
      <c r="F14" s="7">
        <v>0</v>
      </c>
      <c r="G14" s="23">
        <f t="shared" si="3"/>
        <v>13685</v>
      </c>
      <c r="H14" s="7">
        <f t="shared" si="3"/>
        <v>21908767.420000002</v>
      </c>
      <c r="I14" s="23">
        <v>11650</v>
      </c>
      <c r="J14" s="7">
        <v>23028949.341699999</v>
      </c>
      <c r="K14" s="23">
        <v>0</v>
      </c>
      <c r="L14" s="7">
        <v>0</v>
      </c>
      <c r="M14" s="23">
        <f t="shared" si="4"/>
        <v>11650</v>
      </c>
      <c r="N14" s="7">
        <f t="shared" si="4"/>
        <v>23028949.341699999</v>
      </c>
      <c r="O14" s="18">
        <f>N14/H14*100</f>
        <v>105.11293903589214</v>
      </c>
    </row>
    <row r="15" spans="1:15" s="1" customFormat="1" ht="17.100000000000001" customHeight="1" x14ac:dyDescent="0.2">
      <c r="A15" s="11" t="s">
        <v>8</v>
      </c>
      <c r="B15" s="14" t="s">
        <v>42</v>
      </c>
      <c r="C15" s="23">
        <v>11904</v>
      </c>
      <c r="D15" s="7">
        <v>14303216.43</v>
      </c>
      <c r="E15" s="23">
        <v>1671</v>
      </c>
      <c r="F15" s="7">
        <v>10686225.210000001</v>
      </c>
      <c r="G15" s="23">
        <f t="shared" si="3"/>
        <v>13575</v>
      </c>
      <c r="H15" s="7">
        <f t="shared" si="3"/>
        <v>24989441.640000001</v>
      </c>
      <c r="I15" s="23">
        <v>12878</v>
      </c>
      <c r="J15" s="7">
        <v>10992721.940000001</v>
      </c>
      <c r="K15" s="23">
        <v>1482</v>
      </c>
      <c r="L15" s="7">
        <v>11443270.509999992</v>
      </c>
      <c r="M15" s="23">
        <f t="shared" si="4"/>
        <v>14360</v>
      </c>
      <c r="N15" s="7">
        <f t="shared" si="4"/>
        <v>22435992.449999996</v>
      </c>
      <c r="O15" s="18">
        <f>N15/H15*100</f>
        <v>89.781887779706295</v>
      </c>
    </row>
    <row r="16" spans="1:15" s="1" customFormat="1" ht="17.100000000000001" customHeight="1" x14ac:dyDescent="0.2">
      <c r="A16" s="11" t="s">
        <v>9</v>
      </c>
      <c r="B16" s="14" t="s">
        <v>41</v>
      </c>
      <c r="C16" s="23">
        <v>7820</v>
      </c>
      <c r="D16" s="7">
        <v>14531570.190000001</v>
      </c>
      <c r="E16" s="23">
        <v>3423</v>
      </c>
      <c r="F16" s="7">
        <v>4234989.0199999996</v>
      </c>
      <c r="G16" s="23">
        <f t="shared" si="0"/>
        <v>11243</v>
      </c>
      <c r="H16" s="7">
        <f t="shared" si="0"/>
        <v>18766559.210000001</v>
      </c>
      <c r="I16" s="23">
        <v>7839</v>
      </c>
      <c r="J16" s="7">
        <v>15427170.519999998</v>
      </c>
      <c r="K16" s="23">
        <v>3534</v>
      </c>
      <c r="L16" s="7">
        <v>4131988.1999999993</v>
      </c>
      <c r="M16" s="23">
        <f t="shared" si="1"/>
        <v>11373</v>
      </c>
      <c r="N16" s="7">
        <f t="shared" si="1"/>
        <v>19559158.719999999</v>
      </c>
      <c r="O16" s="18">
        <f t="shared" si="2"/>
        <v>104.22346739820931</v>
      </c>
    </row>
    <row r="17" spans="1:15" s="1" customFormat="1" ht="17.100000000000001" customHeight="1" x14ac:dyDescent="0.2">
      <c r="A17" s="11" t="s">
        <v>10</v>
      </c>
      <c r="B17" s="14" t="s">
        <v>31</v>
      </c>
      <c r="C17" s="23">
        <v>4419</v>
      </c>
      <c r="D17" s="7">
        <v>9173138.3300000001</v>
      </c>
      <c r="E17" s="23">
        <v>0</v>
      </c>
      <c r="F17" s="7">
        <v>0</v>
      </c>
      <c r="G17" s="23">
        <f t="shared" ref="G17:H22" si="5">C17+E17</f>
        <v>4419</v>
      </c>
      <c r="H17" s="7">
        <f t="shared" si="5"/>
        <v>9173138.3300000001</v>
      </c>
      <c r="I17" s="23">
        <v>7424</v>
      </c>
      <c r="J17" s="7">
        <v>11683244.395</v>
      </c>
      <c r="K17" s="23">
        <v>0</v>
      </c>
      <c r="L17" s="7">
        <v>0</v>
      </c>
      <c r="M17" s="23">
        <f t="shared" ref="M17:N19" si="6">I17+K17</f>
        <v>7424</v>
      </c>
      <c r="N17" s="7">
        <f t="shared" si="6"/>
        <v>11683244.395</v>
      </c>
      <c r="O17" s="18">
        <f t="shared" ref="O17:O22" si="7">N17/H17*100</f>
        <v>127.36365652299064</v>
      </c>
    </row>
    <row r="18" spans="1:15" s="1" customFormat="1" ht="17.100000000000001" customHeight="1" x14ac:dyDescent="0.2">
      <c r="A18" s="11" t="s">
        <v>11</v>
      </c>
      <c r="B18" s="14" t="s">
        <v>34</v>
      </c>
      <c r="C18" s="23">
        <v>3097</v>
      </c>
      <c r="D18" s="7">
        <v>4102948.9</v>
      </c>
      <c r="E18" s="23">
        <v>0</v>
      </c>
      <c r="F18" s="7">
        <v>0</v>
      </c>
      <c r="G18" s="23">
        <f t="shared" si="5"/>
        <v>3097</v>
      </c>
      <c r="H18" s="7">
        <f t="shared" si="5"/>
        <v>4102948.9</v>
      </c>
      <c r="I18" s="23">
        <v>6828</v>
      </c>
      <c r="J18" s="7">
        <v>11263542.849999975</v>
      </c>
      <c r="K18" s="23">
        <v>0</v>
      </c>
      <c r="L18" s="7">
        <v>0</v>
      </c>
      <c r="M18" s="23">
        <f t="shared" si="6"/>
        <v>6828</v>
      </c>
      <c r="N18" s="7">
        <f t="shared" si="6"/>
        <v>11263542.849999975</v>
      </c>
      <c r="O18" s="18">
        <f t="shared" si="7"/>
        <v>274.52310824538847</v>
      </c>
    </row>
    <row r="19" spans="1:15" s="1" customFormat="1" ht="17.100000000000001" customHeight="1" x14ac:dyDescent="0.2">
      <c r="A19" s="11" t="s">
        <v>12</v>
      </c>
      <c r="B19" s="14" t="s">
        <v>36</v>
      </c>
      <c r="C19" s="23">
        <v>3904</v>
      </c>
      <c r="D19" s="7">
        <v>8089764.6600000001</v>
      </c>
      <c r="E19" s="23">
        <v>303</v>
      </c>
      <c r="F19" s="7">
        <v>346774.72</v>
      </c>
      <c r="G19" s="23">
        <f t="shared" si="5"/>
        <v>4207</v>
      </c>
      <c r="H19" s="7">
        <f t="shared" si="5"/>
        <v>8436539.3800000008</v>
      </c>
      <c r="I19" s="23">
        <v>4659</v>
      </c>
      <c r="J19" s="7">
        <v>9745738.25</v>
      </c>
      <c r="K19" s="23">
        <v>308</v>
      </c>
      <c r="L19" s="7">
        <v>350275.18</v>
      </c>
      <c r="M19" s="23">
        <f t="shared" si="6"/>
        <v>4967</v>
      </c>
      <c r="N19" s="7">
        <f t="shared" si="6"/>
        <v>10096013.43</v>
      </c>
      <c r="O19" s="18">
        <f t="shared" si="7"/>
        <v>119.67008005597668</v>
      </c>
    </row>
    <row r="20" spans="1:15" s="1" customFormat="1" ht="16.5" customHeight="1" x14ac:dyDescent="0.2">
      <c r="A20" s="11" t="s">
        <v>13</v>
      </c>
      <c r="B20" s="14" t="s">
        <v>32</v>
      </c>
      <c r="C20" s="23">
        <v>2310</v>
      </c>
      <c r="D20" s="7">
        <v>5757190.4799999995</v>
      </c>
      <c r="E20" s="23">
        <v>0</v>
      </c>
      <c r="F20" s="7">
        <v>0</v>
      </c>
      <c r="G20" s="23">
        <f t="shared" si="5"/>
        <v>2310</v>
      </c>
      <c r="H20" s="7">
        <f t="shared" si="5"/>
        <v>5757190.4799999995</v>
      </c>
      <c r="I20" s="23">
        <v>3022</v>
      </c>
      <c r="J20" s="7">
        <v>9231028.2899999991</v>
      </c>
      <c r="K20" s="23">
        <v>0</v>
      </c>
      <c r="L20" s="7">
        <v>0</v>
      </c>
      <c r="M20" s="23">
        <f t="shared" ref="M20:N20" si="8">I20+K20</f>
        <v>3022</v>
      </c>
      <c r="N20" s="7">
        <f t="shared" si="8"/>
        <v>9231028.2899999991</v>
      </c>
      <c r="O20" s="18">
        <f t="shared" si="7"/>
        <v>160.33911544298945</v>
      </c>
    </row>
    <row r="21" spans="1:15" s="1" customFormat="1" ht="16.5" customHeight="1" x14ac:dyDescent="0.2">
      <c r="A21" s="11" t="s">
        <v>14</v>
      </c>
      <c r="B21" s="14" t="s">
        <v>44</v>
      </c>
      <c r="C21" s="23">
        <v>4005</v>
      </c>
      <c r="D21" s="7">
        <v>10480619.530000001</v>
      </c>
      <c r="E21" s="23">
        <v>282</v>
      </c>
      <c r="F21" s="7">
        <v>544466.76</v>
      </c>
      <c r="G21" s="23">
        <f t="shared" si="5"/>
        <v>4287</v>
      </c>
      <c r="H21" s="7">
        <f t="shared" si="5"/>
        <v>11025086.290000001</v>
      </c>
      <c r="I21" s="23">
        <v>4419</v>
      </c>
      <c r="J21" s="7">
        <v>8264948.0800000001</v>
      </c>
      <c r="K21" s="23">
        <v>343</v>
      </c>
      <c r="L21" s="7">
        <v>609125.46</v>
      </c>
      <c r="M21" s="23">
        <f t="shared" ref="M21:N23" si="9">I21+K21</f>
        <v>4762</v>
      </c>
      <c r="N21" s="7">
        <f t="shared" si="9"/>
        <v>8874073.5399999991</v>
      </c>
      <c r="O21" s="18">
        <f t="shared" si="7"/>
        <v>80.489832973452394</v>
      </c>
    </row>
    <row r="22" spans="1:15" s="1" customFormat="1" ht="17.100000000000001" customHeight="1" x14ac:dyDescent="0.2">
      <c r="A22" s="11" t="s">
        <v>15</v>
      </c>
      <c r="B22" s="14" t="s">
        <v>65</v>
      </c>
      <c r="C22" s="23">
        <v>2895</v>
      </c>
      <c r="D22" s="7">
        <v>7413315.4500000002</v>
      </c>
      <c r="E22" s="23">
        <v>0</v>
      </c>
      <c r="F22" s="7">
        <v>0</v>
      </c>
      <c r="G22" s="23">
        <f t="shared" si="5"/>
        <v>2895</v>
      </c>
      <c r="H22" s="7">
        <f t="shared" si="5"/>
        <v>7413315.4500000002</v>
      </c>
      <c r="I22" s="23">
        <v>3123</v>
      </c>
      <c r="J22" s="7">
        <v>7857077.0899999999</v>
      </c>
      <c r="K22" s="23">
        <v>0</v>
      </c>
      <c r="L22" s="7">
        <v>0</v>
      </c>
      <c r="M22" s="23">
        <f t="shared" si="9"/>
        <v>3123</v>
      </c>
      <c r="N22" s="7">
        <f t="shared" si="9"/>
        <v>7857077.0899999999</v>
      </c>
      <c r="O22" s="18">
        <f t="shared" si="7"/>
        <v>105.9860077854909</v>
      </c>
    </row>
    <row r="23" spans="1:15" s="1" customFormat="1" ht="16.5" customHeight="1" x14ac:dyDescent="0.2">
      <c r="A23" s="11" t="s">
        <v>16</v>
      </c>
      <c r="B23" s="14" t="s">
        <v>46</v>
      </c>
      <c r="C23" s="23">
        <v>456</v>
      </c>
      <c r="D23" s="7">
        <v>308913.95</v>
      </c>
      <c r="E23" s="23">
        <v>1288</v>
      </c>
      <c r="F23" s="7">
        <v>7294962.5099999998</v>
      </c>
      <c r="G23" s="23">
        <f t="shared" si="0"/>
        <v>1744</v>
      </c>
      <c r="H23" s="7">
        <f t="shared" si="0"/>
        <v>7603876.46</v>
      </c>
      <c r="I23" s="23">
        <v>308</v>
      </c>
      <c r="J23" s="7">
        <v>178361</v>
      </c>
      <c r="K23" s="23">
        <v>1263</v>
      </c>
      <c r="L23" s="7">
        <v>7019542</v>
      </c>
      <c r="M23" s="23">
        <f t="shared" si="9"/>
        <v>1571</v>
      </c>
      <c r="N23" s="7">
        <f t="shared" si="9"/>
        <v>7197903</v>
      </c>
      <c r="O23" s="18">
        <f t="shared" si="2"/>
        <v>94.660967177260005</v>
      </c>
    </row>
    <row r="24" spans="1:15" s="1" customFormat="1" ht="17.100000000000001" customHeight="1" x14ac:dyDescent="0.2">
      <c r="A24" s="11" t="s">
        <v>17</v>
      </c>
      <c r="B24" s="14" t="s">
        <v>64</v>
      </c>
      <c r="C24" s="23">
        <v>2292</v>
      </c>
      <c r="D24" s="7">
        <v>5988155.96</v>
      </c>
      <c r="E24" s="23">
        <v>0</v>
      </c>
      <c r="F24" s="7">
        <v>0</v>
      </c>
      <c r="G24" s="23">
        <f t="shared" ref="G24:H31" si="10">C24+E24</f>
        <v>2292</v>
      </c>
      <c r="H24" s="7">
        <f t="shared" si="10"/>
        <v>5988155.96</v>
      </c>
      <c r="I24" s="23">
        <v>2193</v>
      </c>
      <c r="J24" s="7">
        <v>6675678.3499999996</v>
      </c>
      <c r="K24" s="23">
        <v>0</v>
      </c>
      <c r="L24" s="7">
        <v>0</v>
      </c>
      <c r="M24" s="23">
        <f t="shared" ref="M24:N31" si="11">I24+K24</f>
        <v>2193</v>
      </c>
      <c r="N24" s="7">
        <f t="shared" si="11"/>
        <v>6675678.3499999996</v>
      </c>
      <c r="O24" s="18">
        <f t="shared" ref="O24:O31" si="12">N24/H24*100</f>
        <v>111.48137080250662</v>
      </c>
    </row>
    <row r="25" spans="1:15" s="1" customFormat="1" ht="17.100000000000001" customHeight="1" x14ac:dyDescent="0.2">
      <c r="A25" s="11" t="s">
        <v>18</v>
      </c>
      <c r="B25" s="14" t="s">
        <v>48</v>
      </c>
      <c r="C25" s="23">
        <v>2</v>
      </c>
      <c r="D25" s="7">
        <v>3489.71</v>
      </c>
      <c r="E25" s="23">
        <v>1013</v>
      </c>
      <c r="F25" s="7">
        <v>6872149.5899999999</v>
      </c>
      <c r="G25" s="23">
        <f t="shared" ref="G25:H30" si="13">C25+E25</f>
        <v>1015</v>
      </c>
      <c r="H25" s="7">
        <f t="shared" si="13"/>
        <v>6875639.2999999998</v>
      </c>
      <c r="I25" s="23">
        <v>3</v>
      </c>
      <c r="J25" s="7">
        <v>3216.72</v>
      </c>
      <c r="K25" s="23">
        <v>1106</v>
      </c>
      <c r="L25" s="7">
        <v>6602933.3099999996</v>
      </c>
      <c r="M25" s="23">
        <f t="shared" ref="M25:N30" si="14">I25+K25</f>
        <v>1109</v>
      </c>
      <c r="N25" s="7">
        <f t="shared" si="14"/>
        <v>6606150.0299999993</v>
      </c>
      <c r="O25" s="18">
        <f t="shared" ref="O25:O30" si="15">N25/H25*100</f>
        <v>96.08052054155894</v>
      </c>
    </row>
    <row r="26" spans="1:15" s="1" customFormat="1" ht="17.100000000000001" customHeight="1" x14ac:dyDescent="0.2">
      <c r="A26" s="11" t="s">
        <v>19</v>
      </c>
      <c r="B26" s="14" t="s">
        <v>40</v>
      </c>
      <c r="C26" s="23">
        <v>1652</v>
      </c>
      <c r="D26" s="7">
        <v>3652849.01</v>
      </c>
      <c r="E26" s="23">
        <v>0</v>
      </c>
      <c r="F26" s="7">
        <v>0</v>
      </c>
      <c r="G26" s="23">
        <f t="shared" si="13"/>
        <v>1652</v>
      </c>
      <c r="H26" s="7">
        <f t="shared" si="13"/>
        <v>3652849.01</v>
      </c>
      <c r="I26" s="23">
        <v>2133</v>
      </c>
      <c r="J26" s="7">
        <v>4730396</v>
      </c>
      <c r="K26" s="23">
        <v>0</v>
      </c>
      <c r="L26" s="7">
        <v>0</v>
      </c>
      <c r="M26" s="23">
        <f t="shared" si="14"/>
        <v>2133</v>
      </c>
      <c r="N26" s="7">
        <f t="shared" si="14"/>
        <v>4730396</v>
      </c>
      <c r="O26" s="18">
        <f t="shared" si="15"/>
        <v>129.49881002609521</v>
      </c>
    </row>
    <row r="27" spans="1:15" s="1" customFormat="1" ht="17.100000000000001" customHeight="1" x14ac:dyDescent="0.2">
      <c r="A27" s="11" t="s">
        <v>20</v>
      </c>
      <c r="B27" s="14" t="s">
        <v>50</v>
      </c>
      <c r="C27" s="23">
        <v>1392</v>
      </c>
      <c r="D27" s="7">
        <v>3693132.59</v>
      </c>
      <c r="E27" s="23">
        <v>0</v>
      </c>
      <c r="F27" s="7">
        <v>0</v>
      </c>
      <c r="G27" s="23">
        <f t="shared" si="13"/>
        <v>1392</v>
      </c>
      <c r="H27" s="7">
        <f t="shared" si="13"/>
        <v>3693132.59</v>
      </c>
      <c r="I27" s="23">
        <v>1477</v>
      </c>
      <c r="J27" s="7">
        <v>4571520.0999999996</v>
      </c>
      <c r="K27" s="23">
        <v>0</v>
      </c>
      <c r="L27" s="7">
        <v>0</v>
      </c>
      <c r="M27" s="23">
        <f t="shared" si="14"/>
        <v>1477</v>
      </c>
      <c r="N27" s="7">
        <f t="shared" si="14"/>
        <v>4571520.0999999996</v>
      </c>
      <c r="O27" s="18">
        <f t="shared" si="15"/>
        <v>123.78434807291876</v>
      </c>
    </row>
    <row r="28" spans="1:15" s="1" customFormat="1" ht="17.100000000000001" customHeight="1" x14ac:dyDescent="0.2">
      <c r="A28" s="11" t="s">
        <v>21</v>
      </c>
      <c r="B28" s="14" t="s">
        <v>33</v>
      </c>
      <c r="C28" s="23">
        <v>2165</v>
      </c>
      <c r="D28" s="7">
        <v>4888810</v>
      </c>
      <c r="E28" s="23">
        <v>0</v>
      </c>
      <c r="F28" s="7">
        <v>0</v>
      </c>
      <c r="G28" s="23">
        <f t="shared" si="13"/>
        <v>2165</v>
      </c>
      <c r="H28" s="7">
        <f t="shared" si="13"/>
        <v>4888810</v>
      </c>
      <c r="I28" s="23">
        <v>1627</v>
      </c>
      <c r="J28" s="7">
        <v>3848285</v>
      </c>
      <c r="K28" s="23">
        <v>0</v>
      </c>
      <c r="L28" s="7">
        <v>0</v>
      </c>
      <c r="M28" s="23">
        <f t="shared" si="14"/>
        <v>1627</v>
      </c>
      <c r="N28" s="7">
        <f t="shared" si="14"/>
        <v>3848285</v>
      </c>
      <c r="O28" s="18">
        <f t="shared" si="15"/>
        <v>78.716190647621815</v>
      </c>
    </row>
    <row r="29" spans="1:15" s="1" customFormat="1" ht="17.100000000000001" customHeight="1" x14ac:dyDescent="0.2">
      <c r="A29" s="11" t="s">
        <v>22</v>
      </c>
      <c r="B29" s="14" t="s">
        <v>51</v>
      </c>
      <c r="C29" s="23">
        <v>1607</v>
      </c>
      <c r="D29" s="7">
        <v>3259522.31</v>
      </c>
      <c r="E29" s="23">
        <v>0</v>
      </c>
      <c r="F29" s="7">
        <v>0</v>
      </c>
      <c r="G29" s="23">
        <f t="shared" si="13"/>
        <v>1607</v>
      </c>
      <c r="H29" s="7">
        <f t="shared" si="13"/>
        <v>3259522.31</v>
      </c>
      <c r="I29" s="23">
        <v>1788</v>
      </c>
      <c r="J29" s="7">
        <v>3741352.59</v>
      </c>
      <c r="K29" s="23">
        <v>0</v>
      </c>
      <c r="L29" s="7">
        <v>0</v>
      </c>
      <c r="M29" s="23">
        <f t="shared" si="14"/>
        <v>1788</v>
      </c>
      <c r="N29" s="7">
        <f t="shared" si="14"/>
        <v>3741352.59</v>
      </c>
      <c r="O29" s="18">
        <f t="shared" si="15"/>
        <v>114.78223598966562</v>
      </c>
    </row>
    <row r="30" spans="1:15" s="1" customFormat="1" ht="17.100000000000001" customHeight="1" x14ac:dyDescent="0.2">
      <c r="A30" s="11" t="s">
        <v>23</v>
      </c>
      <c r="B30" s="14" t="s">
        <v>39</v>
      </c>
      <c r="C30" s="23">
        <v>1434</v>
      </c>
      <c r="D30" s="7">
        <v>2919299.5100000002</v>
      </c>
      <c r="E30" s="23">
        <v>0</v>
      </c>
      <c r="F30" s="7">
        <v>0</v>
      </c>
      <c r="G30" s="23">
        <f t="shared" si="13"/>
        <v>1434</v>
      </c>
      <c r="H30" s="7">
        <f t="shared" si="13"/>
        <v>2919299.5100000002</v>
      </c>
      <c r="I30" s="23">
        <v>1767</v>
      </c>
      <c r="J30" s="7">
        <v>3183321.1</v>
      </c>
      <c r="K30" s="23">
        <v>0</v>
      </c>
      <c r="L30" s="7">
        <v>0</v>
      </c>
      <c r="M30" s="23">
        <f t="shared" si="14"/>
        <v>1767</v>
      </c>
      <c r="N30" s="7">
        <f t="shared" si="14"/>
        <v>3183321.1</v>
      </c>
      <c r="O30" s="18">
        <f t="shared" si="15"/>
        <v>109.0440048749914</v>
      </c>
    </row>
    <row r="31" spans="1:15" s="1" customFormat="1" ht="17.100000000000001" customHeight="1" x14ac:dyDescent="0.2">
      <c r="A31" s="11" t="s">
        <v>24</v>
      </c>
      <c r="B31" s="14" t="s">
        <v>49</v>
      </c>
      <c r="C31" s="23">
        <v>407</v>
      </c>
      <c r="D31" s="7">
        <v>1535789.83</v>
      </c>
      <c r="E31" s="23">
        <v>0</v>
      </c>
      <c r="F31" s="7">
        <v>0</v>
      </c>
      <c r="G31" s="23">
        <f t="shared" si="10"/>
        <v>407</v>
      </c>
      <c r="H31" s="7">
        <f t="shared" si="10"/>
        <v>1535789.83</v>
      </c>
      <c r="I31" s="23">
        <v>581</v>
      </c>
      <c r="J31" s="7">
        <v>2391620.9699999997</v>
      </c>
      <c r="K31" s="23">
        <v>0</v>
      </c>
      <c r="L31" s="7">
        <v>0</v>
      </c>
      <c r="M31" s="23">
        <f t="shared" si="11"/>
        <v>581</v>
      </c>
      <c r="N31" s="7">
        <f t="shared" si="11"/>
        <v>2391620.9699999997</v>
      </c>
      <c r="O31" s="18">
        <f t="shared" si="12"/>
        <v>155.72579810611194</v>
      </c>
    </row>
    <row r="32" spans="1:15" s="1" customFormat="1" ht="16.5" customHeight="1" x14ac:dyDescent="0.2">
      <c r="A32" s="11" t="s">
        <v>25</v>
      </c>
      <c r="B32" s="14" t="s">
        <v>43</v>
      </c>
      <c r="C32" s="23">
        <v>5108</v>
      </c>
      <c r="D32" s="7">
        <v>10260666.279999999</v>
      </c>
      <c r="E32" s="23">
        <v>0</v>
      </c>
      <c r="F32" s="7">
        <v>0</v>
      </c>
      <c r="G32" s="23">
        <f t="shared" ref="G32:H35" si="16">C32+E32</f>
        <v>5108</v>
      </c>
      <c r="H32" s="7">
        <f t="shared" si="16"/>
        <v>10260666.279999999</v>
      </c>
      <c r="I32" s="23">
        <v>731</v>
      </c>
      <c r="J32" s="7">
        <v>2031655.8000000003</v>
      </c>
      <c r="K32" s="23">
        <v>0</v>
      </c>
      <c r="L32" s="7">
        <v>0</v>
      </c>
      <c r="M32" s="23">
        <f t="shared" ref="M32:N35" si="17">I32+K32</f>
        <v>731</v>
      </c>
      <c r="N32" s="7">
        <f t="shared" si="17"/>
        <v>2031655.8000000003</v>
      </c>
      <c r="O32" s="18">
        <f>N32/H32*100</f>
        <v>19.800427619014236</v>
      </c>
    </row>
    <row r="33" spans="1:15" s="1" customFormat="1" ht="17.100000000000001" customHeight="1" x14ac:dyDescent="0.2">
      <c r="A33" s="11" t="s">
        <v>26</v>
      </c>
      <c r="B33" s="14" t="s">
        <v>47</v>
      </c>
      <c r="C33" s="23">
        <v>683</v>
      </c>
      <c r="D33" s="7">
        <v>1534454.06</v>
      </c>
      <c r="E33" s="23">
        <v>0</v>
      </c>
      <c r="F33" s="7">
        <v>0</v>
      </c>
      <c r="G33" s="23">
        <f t="shared" si="16"/>
        <v>683</v>
      </c>
      <c r="H33" s="7">
        <f t="shared" si="16"/>
        <v>1534454.06</v>
      </c>
      <c r="I33" s="23">
        <v>766</v>
      </c>
      <c r="J33" s="7">
        <v>1914032.49</v>
      </c>
      <c r="K33" s="23">
        <v>0</v>
      </c>
      <c r="L33" s="7">
        <v>0</v>
      </c>
      <c r="M33" s="23">
        <f t="shared" si="17"/>
        <v>766</v>
      </c>
      <c r="N33" s="7">
        <f t="shared" si="17"/>
        <v>1914032.49</v>
      </c>
      <c r="O33" s="18">
        <f>N33/H33*100</f>
        <v>124.73703448638925</v>
      </c>
    </row>
    <row r="34" spans="1:15" s="1" customFormat="1" ht="14.25" x14ac:dyDescent="0.2">
      <c r="A34" s="11" t="s">
        <v>27</v>
      </c>
      <c r="B34" s="14" t="s">
        <v>52</v>
      </c>
      <c r="C34" s="23">
        <v>472</v>
      </c>
      <c r="D34" s="7">
        <v>1087657.52</v>
      </c>
      <c r="E34" s="23">
        <v>0</v>
      </c>
      <c r="F34" s="7">
        <v>0</v>
      </c>
      <c r="G34" s="23">
        <f t="shared" si="16"/>
        <v>472</v>
      </c>
      <c r="H34" s="7">
        <f t="shared" si="16"/>
        <v>1087657.52</v>
      </c>
      <c r="I34" s="23">
        <v>722</v>
      </c>
      <c r="J34" s="7">
        <v>1779788.78</v>
      </c>
      <c r="K34" s="23">
        <v>0</v>
      </c>
      <c r="L34" s="7">
        <v>0</v>
      </c>
      <c r="M34" s="23">
        <f t="shared" si="17"/>
        <v>722</v>
      </c>
      <c r="N34" s="7">
        <f t="shared" si="17"/>
        <v>1779788.78</v>
      </c>
      <c r="O34" s="18">
        <f>N34/H34*100</f>
        <v>163.63503651406742</v>
      </c>
    </row>
    <row r="35" spans="1:15" s="1" customFormat="1" ht="17.100000000000001" customHeight="1" x14ac:dyDescent="0.2">
      <c r="A35" s="11" t="s">
        <v>28</v>
      </c>
      <c r="B35" s="14" t="s">
        <v>66</v>
      </c>
      <c r="C35" s="23">
        <v>173</v>
      </c>
      <c r="D35" s="7">
        <v>434934.45</v>
      </c>
      <c r="E35" s="23">
        <v>0</v>
      </c>
      <c r="F35" s="7">
        <v>0</v>
      </c>
      <c r="G35" s="23">
        <f t="shared" si="16"/>
        <v>173</v>
      </c>
      <c r="H35" s="7">
        <f t="shared" si="16"/>
        <v>434934.45</v>
      </c>
      <c r="I35" s="23">
        <v>288</v>
      </c>
      <c r="J35" s="7">
        <v>1212704.67</v>
      </c>
      <c r="K35" s="23">
        <v>0</v>
      </c>
      <c r="L35" s="7">
        <v>0</v>
      </c>
      <c r="M35" s="23">
        <f t="shared" si="17"/>
        <v>288</v>
      </c>
      <c r="N35" s="7">
        <f t="shared" si="17"/>
        <v>1212704.67</v>
      </c>
      <c r="O35" s="18">
        <f>N35/H35*100</f>
        <v>278.82469875632984</v>
      </c>
    </row>
    <row r="36" spans="1:15" s="1" customFormat="1" ht="17.100000000000001" customHeight="1" x14ac:dyDescent="0.2">
      <c r="A36" s="11" t="s">
        <v>29</v>
      </c>
      <c r="B36" s="14" t="s">
        <v>67</v>
      </c>
      <c r="C36" s="23">
        <v>0</v>
      </c>
      <c r="D36" s="7">
        <v>0</v>
      </c>
      <c r="E36" s="23">
        <v>0</v>
      </c>
      <c r="F36" s="7">
        <v>0</v>
      </c>
      <c r="G36" s="23">
        <f t="shared" ref="G36:H36" si="18">C36+E36</f>
        <v>0</v>
      </c>
      <c r="H36" s="7">
        <f t="shared" si="18"/>
        <v>0</v>
      </c>
      <c r="I36" s="23">
        <v>3</v>
      </c>
      <c r="J36" s="7">
        <v>1701</v>
      </c>
      <c r="K36" s="23">
        <v>0</v>
      </c>
      <c r="L36" s="7">
        <v>0</v>
      </c>
      <c r="M36" s="23">
        <f t="shared" ref="M36:N36" si="19">I36+K36</f>
        <v>3</v>
      </c>
      <c r="N36" s="7">
        <f t="shared" si="19"/>
        <v>1701</v>
      </c>
      <c r="O36" s="24" t="s">
        <v>56</v>
      </c>
    </row>
    <row r="37" spans="1:15" s="1" customFormat="1" ht="17.100000000000001" customHeight="1" x14ac:dyDescent="0.2">
      <c r="A37" s="11" t="s">
        <v>57</v>
      </c>
      <c r="B37" s="14" t="s">
        <v>55</v>
      </c>
      <c r="C37" s="23">
        <v>2681</v>
      </c>
      <c r="D37" s="7">
        <v>7048330.0899999999</v>
      </c>
      <c r="E37" s="23">
        <v>0</v>
      </c>
      <c r="F37" s="7">
        <v>0</v>
      </c>
      <c r="G37" s="23">
        <f t="shared" si="0"/>
        <v>2681</v>
      </c>
      <c r="H37" s="7">
        <f t="shared" si="0"/>
        <v>7048330.0899999999</v>
      </c>
      <c r="I37" s="23">
        <v>0</v>
      </c>
      <c r="J37" s="7">
        <v>0</v>
      </c>
      <c r="K37" s="23">
        <v>0</v>
      </c>
      <c r="L37" s="7">
        <v>0</v>
      </c>
      <c r="M37" s="23">
        <f>I37+K37</f>
        <v>0</v>
      </c>
      <c r="N37" s="7">
        <f>J37+L37</f>
        <v>0</v>
      </c>
      <c r="O37" s="18">
        <f t="shared" si="2"/>
        <v>0</v>
      </c>
    </row>
    <row r="38" spans="1:15" s="1" customFormat="1" ht="16.5" customHeight="1" x14ac:dyDescent="0.2">
      <c r="A38" s="25"/>
      <c r="B38" s="26" t="s">
        <v>4</v>
      </c>
      <c r="C38" s="27">
        <f>SUM(C10:C37)</f>
        <v>106986</v>
      </c>
      <c r="D38" s="27">
        <f t="shared" ref="D38:N38" si="20">SUM(D10:D37)</f>
        <v>210788886.52000001</v>
      </c>
      <c r="E38" s="27">
        <f t="shared" si="20"/>
        <v>11822</v>
      </c>
      <c r="F38" s="27">
        <f t="shared" si="20"/>
        <v>55983483.600000039</v>
      </c>
      <c r="G38" s="27">
        <f t="shared" si="20"/>
        <v>118808</v>
      </c>
      <c r="H38" s="27">
        <f t="shared" si="20"/>
        <v>266772370.12000006</v>
      </c>
      <c r="I38" s="27">
        <f t="shared" si="20"/>
        <v>116997</v>
      </c>
      <c r="J38" s="27">
        <f t="shared" si="20"/>
        <v>219706448.23480001</v>
      </c>
      <c r="K38" s="27">
        <f t="shared" si="20"/>
        <v>12391</v>
      </c>
      <c r="L38" s="27">
        <f t="shared" si="20"/>
        <v>59561983.039999992</v>
      </c>
      <c r="M38" s="27">
        <f>SUM(M10:M37)</f>
        <v>129388</v>
      </c>
      <c r="N38" s="27">
        <f t="shared" si="20"/>
        <v>279268431.27480006</v>
      </c>
      <c r="O38" s="28"/>
    </row>
    <row r="44" spans="1:15" x14ac:dyDescent="0.25">
      <c r="B44" s="3"/>
      <c r="C44" s="4"/>
      <c r="E44" s="4"/>
      <c r="I44" s="4"/>
      <c r="K44" s="4"/>
    </row>
    <row r="45" spans="1:15" x14ac:dyDescent="0.25">
      <c r="A45" s="13"/>
      <c r="C45" s="10"/>
      <c r="E45" s="10"/>
      <c r="I45" s="10"/>
      <c r="K45" s="10"/>
    </row>
    <row r="46" spans="1:15" x14ac:dyDescent="0.25">
      <c r="A46" s="15"/>
      <c r="C46" s="10"/>
      <c r="E46" s="10"/>
      <c r="I46" s="10"/>
      <c r="K46" s="10"/>
    </row>
    <row r="47" spans="1:15" x14ac:dyDescent="0.25">
      <c r="A47" s="13"/>
    </row>
  </sheetData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39"/>
  <sheetViews>
    <sheetView showGridLines="0" showRuler="0" view="pageLayout" zoomScale="70" zoomScaleNormal="70" zoomScalePageLayoutView="70" workbookViewId="0">
      <selection activeCell="A9" sqref="A9:O9"/>
    </sheetView>
  </sheetViews>
  <sheetFormatPr defaultRowHeight="15" x14ac:dyDescent="0.25"/>
  <cols>
    <col min="1" max="1" width="4.5703125" style="20" customWidth="1"/>
    <col min="2" max="2" width="24.85546875" style="20" customWidth="1"/>
    <col min="3" max="3" width="10.42578125" style="20" customWidth="1"/>
    <col min="4" max="4" width="15" style="20" customWidth="1"/>
    <col min="5" max="5" width="10.42578125" style="20" customWidth="1"/>
    <col min="6" max="6" width="15" style="20" customWidth="1"/>
    <col min="7" max="7" width="10.42578125" style="20" customWidth="1"/>
    <col min="8" max="8" width="15" style="20" customWidth="1"/>
    <col min="9" max="9" width="10.42578125" style="20" customWidth="1"/>
    <col min="10" max="10" width="15" style="20" customWidth="1"/>
    <col min="11" max="11" width="10.42578125" style="20" customWidth="1"/>
    <col min="12" max="12" width="15" style="20" customWidth="1"/>
    <col min="13" max="13" width="10.42578125" style="20" customWidth="1"/>
    <col min="14" max="14" width="15" style="20" customWidth="1"/>
    <col min="15" max="15" width="8.140625" style="20" customWidth="1"/>
    <col min="16" max="16384" width="9.140625" style="20"/>
  </cols>
  <sheetData>
    <row r="9" spans="1:15" ht="23.25" x14ac:dyDescent="0.35">
      <c r="A9" s="36" t="s">
        <v>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ht="16.5" customHeight="1" x14ac:dyDescent="0.3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8"/>
    </row>
    <row r="11" spans="1:15" ht="16.5" customHeight="1" x14ac:dyDescent="0.3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8"/>
    </row>
    <row r="12" spans="1:15" ht="17.25" x14ac:dyDescent="0.3">
      <c r="A12" s="5"/>
    </row>
    <row r="13" spans="1:15" s="1" customFormat="1" ht="15" customHeight="1" thickBot="1" x14ac:dyDescent="0.35">
      <c r="A13" s="9" t="s">
        <v>76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7" t="s">
        <v>68</v>
      </c>
      <c r="B14" s="40" t="s">
        <v>82</v>
      </c>
      <c r="C14" s="43" t="s">
        <v>69</v>
      </c>
      <c r="D14" s="43"/>
      <c r="E14" s="43"/>
      <c r="F14" s="43"/>
      <c r="G14" s="43"/>
      <c r="H14" s="43"/>
      <c r="I14" s="43" t="s">
        <v>70</v>
      </c>
      <c r="J14" s="43"/>
      <c r="K14" s="43"/>
      <c r="L14" s="43"/>
      <c r="M14" s="43"/>
      <c r="N14" s="43"/>
      <c r="O14" s="17" t="s">
        <v>63</v>
      </c>
    </row>
    <row r="15" spans="1:15" s="1" customFormat="1" ht="18" customHeight="1" x14ac:dyDescent="0.2">
      <c r="A15" s="38"/>
      <c r="B15" s="41"/>
      <c r="C15" s="33" t="s">
        <v>58</v>
      </c>
      <c r="D15" s="33"/>
      <c r="E15" s="33" t="s">
        <v>59</v>
      </c>
      <c r="F15" s="33"/>
      <c r="G15" s="33" t="s">
        <v>62</v>
      </c>
      <c r="H15" s="33"/>
      <c r="I15" s="33" t="s">
        <v>58</v>
      </c>
      <c r="J15" s="33"/>
      <c r="K15" s="33" t="s">
        <v>59</v>
      </c>
      <c r="L15" s="33"/>
      <c r="M15" s="33" t="s">
        <v>62</v>
      </c>
      <c r="N15" s="33"/>
      <c r="O15" s="34" t="s">
        <v>53</v>
      </c>
    </row>
    <row r="16" spans="1:15" s="1" customFormat="1" ht="28.5" customHeight="1" thickBot="1" x14ac:dyDescent="0.25">
      <c r="A16" s="39"/>
      <c r="B16" s="42"/>
      <c r="C16" s="6" t="s">
        <v>60</v>
      </c>
      <c r="D16" s="6" t="s">
        <v>61</v>
      </c>
      <c r="E16" s="21" t="s">
        <v>60</v>
      </c>
      <c r="F16" s="6" t="s">
        <v>61</v>
      </c>
      <c r="G16" s="21" t="s">
        <v>60</v>
      </c>
      <c r="H16" s="6" t="s">
        <v>61</v>
      </c>
      <c r="I16" s="21" t="s">
        <v>60</v>
      </c>
      <c r="J16" s="6" t="s">
        <v>61</v>
      </c>
      <c r="K16" s="21" t="s">
        <v>60</v>
      </c>
      <c r="L16" s="6" t="s">
        <v>61</v>
      </c>
      <c r="M16" s="21" t="s">
        <v>60</v>
      </c>
      <c r="N16" s="6" t="s">
        <v>61</v>
      </c>
      <c r="O16" s="35"/>
    </row>
    <row r="17" spans="1:15" s="1" customFormat="1" ht="17.100000000000001" customHeight="1" x14ac:dyDescent="0.2">
      <c r="A17" s="11" t="s">
        <v>2</v>
      </c>
      <c r="B17" s="14" t="s">
        <v>45</v>
      </c>
      <c r="C17" s="23">
        <v>11850</v>
      </c>
      <c r="D17" s="7">
        <v>32309477.75</v>
      </c>
      <c r="E17" s="23">
        <v>912</v>
      </c>
      <c r="F17" s="7">
        <v>2872849.86</v>
      </c>
      <c r="G17" s="23">
        <f t="shared" ref="G17:H24" si="0">C17+E17</f>
        <v>12762</v>
      </c>
      <c r="H17" s="7">
        <f t="shared" si="0"/>
        <v>35182327.609999999</v>
      </c>
      <c r="I17" s="32">
        <v>13071</v>
      </c>
      <c r="J17" s="31">
        <v>26546235.939999998</v>
      </c>
      <c r="K17" s="23">
        <v>968</v>
      </c>
      <c r="L17" s="7">
        <v>3168866.4</v>
      </c>
      <c r="M17" s="23">
        <f>I17+K17</f>
        <v>14039</v>
      </c>
      <c r="N17" s="7">
        <f>J17+L17</f>
        <v>29715102.339999996</v>
      </c>
      <c r="O17" s="18">
        <f t="shared" ref="O17:O24" si="1">N17/H17*100</f>
        <v>84.460308224615488</v>
      </c>
    </row>
    <row r="18" spans="1:15" s="1" customFormat="1" ht="16.5" customHeight="1" x14ac:dyDescent="0.2">
      <c r="A18" s="11" t="s">
        <v>3</v>
      </c>
      <c r="B18" s="14" t="s">
        <v>71</v>
      </c>
      <c r="C18" s="23">
        <v>14181</v>
      </c>
      <c r="D18" s="7">
        <v>17855810.210000001</v>
      </c>
      <c r="E18" s="23">
        <v>303</v>
      </c>
      <c r="F18" s="7">
        <v>1083506.18</v>
      </c>
      <c r="G18" s="23">
        <f t="shared" si="0"/>
        <v>14484</v>
      </c>
      <c r="H18" s="7">
        <f t="shared" si="0"/>
        <v>18939316.390000001</v>
      </c>
      <c r="I18" s="32">
        <v>15963</v>
      </c>
      <c r="J18" s="31">
        <v>24204006</v>
      </c>
      <c r="K18" s="23">
        <v>510</v>
      </c>
      <c r="L18" s="7">
        <v>3082196.96</v>
      </c>
      <c r="M18" s="23">
        <f t="shared" ref="M18:M24" si="2">I18+K18</f>
        <v>16473</v>
      </c>
      <c r="N18" s="7">
        <f t="shared" ref="N18:N29" si="3">J18+L18</f>
        <v>27286202.960000001</v>
      </c>
      <c r="O18" s="18">
        <f t="shared" si="1"/>
        <v>144.0717415461055</v>
      </c>
    </row>
    <row r="19" spans="1:15" s="1" customFormat="1" ht="17.100000000000001" customHeight="1" x14ac:dyDescent="0.2">
      <c r="A19" s="11" t="s">
        <v>5</v>
      </c>
      <c r="B19" s="14" t="s">
        <v>38</v>
      </c>
      <c r="C19" s="23">
        <v>1618</v>
      </c>
      <c r="D19" s="7">
        <v>3615743.3699999992</v>
      </c>
      <c r="E19" s="23">
        <v>0</v>
      </c>
      <c r="F19" s="7">
        <v>13365237.650000034</v>
      </c>
      <c r="G19" s="23">
        <f t="shared" si="0"/>
        <v>1618</v>
      </c>
      <c r="H19" s="7">
        <f t="shared" si="0"/>
        <v>16980981.020000033</v>
      </c>
      <c r="I19" s="32">
        <v>4391</v>
      </c>
      <c r="J19" s="31">
        <v>10744896</v>
      </c>
      <c r="K19" s="23">
        <v>1901</v>
      </c>
      <c r="L19" s="7">
        <v>14526369.629999999</v>
      </c>
      <c r="M19" s="23">
        <f t="shared" si="2"/>
        <v>6292</v>
      </c>
      <c r="N19" s="7">
        <f t="shared" si="3"/>
        <v>25271265.629999999</v>
      </c>
      <c r="O19" s="18">
        <f t="shared" si="1"/>
        <v>148.82099921221129</v>
      </c>
    </row>
    <row r="20" spans="1:15" s="1" customFormat="1" ht="17.100000000000001" customHeight="1" x14ac:dyDescent="0.2">
      <c r="A20" s="11" t="s">
        <v>6</v>
      </c>
      <c r="B20" s="14" t="s">
        <v>35</v>
      </c>
      <c r="C20" s="23">
        <v>6502</v>
      </c>
      <c r="D20" s="7">
        <v>14631318.529999999</v>
      </c>
      <c r="E20" s="23">
        <v>899</v>
      </c>
      <c r="F20" s="7">
        <v>8682322.0999999996</v>
      </c>
      <c r="G20" s="23">
        <f t="shared" si="0"/>
        <v>7401</v>
      </c>
      <c r="H20" s="7">
        <f t="shared" si="0"/>
        <v>23313640.629999999</v>
      </c>
      <c r="I20" s="32">
        <v>7343</v>
      </c>
      <c r="J20" s="31">
        <v>14453255</v>
      </c>
      <c r="K20" s="23">
        <v>976</v>
      </c>
      <c r="L20" s="7">
        <v>8627415.3899999987</v>
      </c>
      <c r="M20" s="23">
        <f t="shared" si="2"/>
        <v>8319</v>
      </c>
      <c r="N20" s="7">
        <f t="shared" si="3"/>
        <v>23080670.390000001</v>
      </c>
      <c r="O20" s="18">
        <f t="shared" si="1"/>
        <v>99.00071274282142</v>
      </c>
    </row>
    <row r="21" spans="1:15" s="1" customFormat="1" ht="17.100000000000001" customHeight="1" x14ac:dyDescent="0.2">
      <c r="A21" s="11" t="s">
        <v>7</v>
      </c>
      <c r="B21" s="14" t="s">
        <v>37</v>
      </c>
      <c r="C21" s="23">
        <v>11957</v>
      </c>
      <c r="D21" s="7">
        <v>21908767.420000002</v>
      </c>
      <c r="E21" s="23">
        <v>1728</v>
      </c>
      <c r="F21" s="7">
        <v>0</v>
      </c>
      <c r="G21" s="23">
        <f t="shared" si="0"/>
        <v>13685</v>
      </c>
      <c r="H21" s="7">
        <f t="shared" si="0"/>
        <v>21908767.420000002</v>
      </c>
      <c r="I21" s="32">
        <v>11650</v>
      </c>
      <c r="J21" s="31">
        <v>23028949</v>
      </c>
      <c r="K21" s="23">
        <v>0</v>
      </c>
      <c r="L21" s="7">
        <v>0</v>
      </c>
      <c r="M21" s="23">
        <f t="shared" si="2"/>
        <v>11650</v>
      </c>
      <c r="N21" s="7">
        <f t="shared" si="3"/>
        <v>23028949</v>
      </c>
      <c r="O21" s="18">
        <f t="shared" si="1"/>
        <v>105.11293747624255</v>
      </c>
    </row>
    <row r="22" spans="1:15" s="1" customFormat="1" ht="17.100000000000001" customHeight="1" x14ac:dyDescent="0.2">
      <c r="A22" s="11" t="s">
        <v>8</v>
      </c>
      <c r="B22" s="14" t="s">
        <v>42</v>
      </c>
      <c r="C22" s="23">
        <v>11904</v>
      </c>
      <c r="D22" s="7">
        <v>14303216.43</v>
      </c>
      <c r="E22" s="23">
        <v>1671</v>
      </c>
      <c r="F22" s="7">
        <v>10686225.210000001</v>
      </c>
      <c r="G22" s="23">
        <f t="shared" si="0"/>
        <v>13575</v>
      </c>
      <c r="H22" s="7">
        <f t="shared" si="0"/>
        <v>24989441.640000001</v>
      </c>
      <c r="I22" s="32">
        <v>12878</v>
      </c>
      <c r="J22" s="31">
        <v>10992721.940000001</v>
      </c>
      <c r="K22" s="23">
        <v>1482</v>
      </c>
      <c r="L22" s="7">
        <v>11443270.509999992</v>
      </c>
      <c r="M22" s="23">
        <f t="shared" si="2"/>
        <v>14360</v>
      </c>
      <c r="N22" s="7">
        <f t="shared" si="3"/>
        <v>22435992.449999996</v>
      </c>
      <c r="O22" s="18">
        <f t="shared" si="1"/>
        <v>89.781887779706295</v>
      </c>
    </row>
    <row r="23" spans="1:15" s="1" customFormat="1" ht="16.5" customHeight="1" x14ac:dyDescent="0.2">
      <c r="A23" s="11" t="s">
        <v>9</v>
      </c>
      <c r="B23" s="14" t="s">
        <v>41</v>
      </c>
      <c r="C23" s="23">
        <v>7820</v>
      </c>
      <c r="D23" s="7">
        <v>14531570.190000001</v>
      </c>
      <c r="E23" s="23">
        <v>3423</v>
      </c>
      <c r="F23" s="7">
        <v>4234989.0199999996</v>
      </c>
      <c r="G23" s="23">
        <f t="shared" si="0"/>
        <v>11243</v>
      </c>
      <c r="H23" s="7">
        <f t="shared" si="0"/>
        <v>18766559.210000001</v>
      </c>
      <c r="I23" s="32">
        <v>7839</v>
      </c>
      <c r="J23" s="31">
        <v>15427170.519999998</v>
      </c>
      <c r="K23" s="23">
        <v>3534</v>
      </c>
      <c r="L23" s="7">
        <v>4131988.1999999993</v>
      </c>
      <c r="M23" s="23">
        <f t="shared" si="2"/>
        <v>11373</v>
      </c>
      <c r="N23" s="7">
        <f t="shared" si="3"/>
        <v>19559158.719999999</v>
      </c>
      <c r="O23" s="18">
        <f t="shared" si="1"/>
        <v>104.22346739820931</v>
      </c>
    </row>
    <row r="24" spans="1:15" s="1" customFormat="1" ht="17.100000000000001" customHeight="1" x14ac:dyDescent="0.2">
      <c r="A24" s="11" t="s">
        <v>10</v>
      </c>
      <c r="B24" s="14" t="s">
        <v>31</v>
      </c>
      <c r="C24" s="23">
        <v>4419</v>
      </c>
      <c r="D24" s="7">
        <v>9173138.3300000001</v>
      </c>
      <c r="E24" s="23">
        <v>0</v>
      </c>
      <c r="F24" s="7">
        <v>0</v>
      </c>
      <c r="G24" s="23">
        <f t="shared" si="0"/>
        <v>4419</v>
      </c>
      <c r="H24" s="7">
        <f t="shared" si="0"/>
        <v>9173138.3300000001</v>
      </c>
      <c r="I24" s="32">
        <v>7424</v>
      </c>
      <c r="J24" s="31">
        <v>11683245</v>
      </c>
      <c r="K24" s="23">
        <v>0</v>
      </c>
      <c r="L24" s="7">
        <v>0</v>
      </c>
      <c r="M24" s="23">
        <f t="shared" si="2"/>
        <v>7424</v>
      </c>
      <c r="N24" s="7">
        <f t="shared" si="3"/>
        <v>11683245</v>
      </c>
      <c r="O24" s="18">
        <f t="shared" si="1"/>
        <v>127.36366311833433</v>
      </c>
    </row>
    <row r="25" spans="1:15" s="1" customFormat="1" ht="17.100000000000001" customHeight="1" x14ac:dyDescent="0.2">
      <c r="A25" s="11" t="s">
        <v>11</v>
      </c>
      <c r="B25" s="14" t="s">
        <v>34</v>
      </c>
      <c r="C25" s="23">
        <v>3097</v>
      </c>
      <c r="D25" s="7">
        <v>4102948.9</v>
      </c>
      <c r="E25" s="23">
        <v>0</v>
      </c>
      <c r="F25" s="7">
        <v>0</v>
      </c>
      <c r="G25" s="23">
        <f t="shared" ref="G25:G29" si="4">C25+E25</f>
        <v>3097</v>
      </c>
      <c r="H25" s="7">
        <f t="shared" ref="H25:H29" si="5">D25+F25</f>
        <v>4102948.9</v>
      </c>
      <c r="I25" s="32">
        <v>6828</v>
      </c>
      <c r="J25" s="31">
        <v>11263543</v>
      </c>
      <c r="K25" s="23">
        <v>0</v>
      </c>
      <c r="L25" s="7">
        <v>0</v>
      </c>
      <c r="M25" s="23">
        <f t="shared" ref="M25:M28" si="6">I25+K25</f>
        <v>6828</v>
      </c>
      <c r="N25" s="7">
        <f t="shared" si="3"/>
        <v>11263543</v>
      </c>
      <c r="O25" s="18">
        <f t="shared" ref="O25:O29" si="7">N25/H25*100</f>
        <v>274.52311190129615</v>
      </c>
    </row>
    <row r="26" spans="1:15" s="1" customFormat="1" ht="17.100000000000001" customHeight="1" x14ac:dyDescent="0.2">
      <c r="A26" s="11" t="s">
        <v>12</v>
      </c>
      <c r="B26" s="14" t="s">
        <v>72</v>
      </c>
      <c r="C26" s="23">
        <v>456</v>
      </c>
      <c r="D26" s="7">
        <v>308913.95</v>
      </c>
      <c r="E26" s="23">
        <v>1288</v>
      </c>
      <c r="F26" s="7">
        <v>7294962.5099999998</v>
      </c>
      <c r="G26" s="23">
        <f>C26+E26</f>
        <v>1744</v>
      </c>
      <c r="H26" s="7">
        <f>D26+F26</f>
        <v>7603876.46</v>
      </c>
      <c r="I26" s="32">
        <v>308</v>
      </c>
      <c r="J26" s="31">
        <v>178361</v>
      </c>
      <c r="K26" s="23">
        <v>1263</v>
      </c>
      <c r="L26" s="7">
        <v>7019542</v>
      </c>
      <c r="M26" s="23">
        <f>I26+K26</f>
        <v>1571</v>
      </c>
      <c r="N26" s="7">
        <f t="shared" si="3"/>
        <v>7197903</v>
      </c>
      <c r="O26" s="18">
        <f>N26/H26*100</f>
        <v>94.660967177260005</v>
      </c>
    </row>
    <row r="27" spans="1:15" s="1" customFormat="1" ht="17.100000000000001" customHeight="1" x14ac:dyDescent="0.2">
      <c r="A27" s="11" t="s">
        <v>13</v>
      </c>
      <c r="B27" s="14" t="s">
        <v>33</v>
      </c>
      <c r="C27" s="23">
        <v>2165</v>
      </c>
      <c r="D27" s="7">
        <v>4888810</v>
      </c>
      <c r="E27" s="23">
        <v>0</v>
      </c>
      <c r="F27" s="7">
        <v>0</v>
      </c>
      <c r="G27" s="23">
        <f>C27+E27</f>
        <v>2165</v>
      </c>
      <c r="H27" s="7">
        <f>D27+F27</f>
        <v>4888810</v>
      </c>
      <c r="I27" s="32">
        <v>1627</v>
      </c>
      <c r="J27" s="31">
        <v>3848285</v>
      </c>
      <c r="K27" s="23">
        <v>0</v>
      </c>
      <c r="L27" s="7">
        <v>0</v>
      </c>
      <c r="M27" s="23">
        <f>I27+K27</f>
        <v>1627</v>
      </c>
      <c r="N27" s="7">
        <f t="shared" si="3"/>
        <v>3848285</v>
      </c>
      <c r="O27" s="18">
        <f>N27/H27*100</f>
        <v>78.716190647621815</v>
      </c>
    </row>
    <row r="28" spans="1:15" s="1" customFormat="1" ht="17.100000000000001" customHeight="1" x14ac:dyDescent="0.2">
      <c r="A28" s="11" t="s">
        <v>14</v>
      </c>
      <c r="B28" s="14" t="s">
        <v>43</v>
      </c>
      <c r="C28" s="23">
        <v>5108</v>
      </c>
      <c r="D28" s="7">
        <v>10260666.279999999</v>
      </c>
      <c r="E28" s="23">
        <v>0</v>
      </c>
      <c r="F28" s="7">
        <v>0</v>
      </c>
      <c r="G28" s="23">
        <f t="shared" si="4"/>
        <v>5108</v>
      </c>
      <c r="H28" s="7">
        <f t="shared" si="5"/>
        <v>10260666.279999999</v>
      </c>
      <c r="I28" s="32">
        <v>731</v>
      </c>
      <c r="J28" s="31">
        <v>2031656</v>
      </c>
      <c r="K28" s="23">
        <v>0</v>
      </c>
      <c r="L28" s="7">
        <v>0</v>
      </c>
      <c r="M28" s="23">
        <f t="shared" si="6"/>
        <v>731</v>
      </c>
      <c r="N28" s="7">
        <f t="shared" si="3"/>
        <v>2031656</v>
      </c>
      <c r="O28" s="18">
        <f t="shared" si="7"/>
        <v>19.800429568205391</v>
      </c>
    </row>
    <row r="29" spans="1:15" s="1" customFormat="1" ht="17.100000000000001" customHeight="1" x14ac:dyDescent="0.2">
      <c r="A29" s="11" t="s">
        <v>15</v>
      </c>
      <c r="B29" s="14" t="s">
        <v>55</v>
      </c>
      <c r="C29" s="23">
        <v>2681</v>
      </c>
      <c r="D29" s="7">
        <v>7048330.0899999999</v>
      </c>
      <c r="E29" s="23">
        <v>0</v>
      </c>
      <c r="F29" s="7">
        <v>0</v>
      </c>
      <c r="G29" s="23">
        <f t="shared" si="4"/>
        <v>2681</v>
      </c>
      <c r="H29" s="7">
        <f t="shared" si="5"/>
        <v>7048330.0899999999</v>
      </c>
      <c r="I29" s="32">
        <v>0</v>
      </c>
      <c r="J29" s="31">
        <v>0</v>
      </c>
      <c r="K29" s="23">
        <v>0</v>
      </c>
      <c r="L29" s="7">
        <v>0</v>
      </c>
      <c r="M29" s="23">
        <f>I29+K29</f>
        <v>0</v>
      </c>
      <c r="N29" s="7">
        <f t="shared" si="3"/>
        <v>0</v>
      </c>
      <c r="O29" s="18">
        <f t="shared" si="7"/>
        <v>0</v>
      </c>
    </row>
    <row r="30" spans="1:15" s="1" customFormat="1" ht="17.100000000000001" customHeight="1" x14ac:dyDescent="0.2">
      <c r="A30" s="25"/>
      <c r="B30" s="29" t="s">
        <v>4</v>
      </c>
      <c r="C30" s="27">
        <f t="shared" ref="C30:L30" si="8">SUM(C17:C29)</f>
        <v>83758</v>
      </c>
      <c r="D30" s="27">
        <f t="shared" si="8"/>
        <v>154938711.45000002</v>
      </c>
      <c r="E30" s="27">
        <f t="shared" si="8"/>
        <v>10224</v>
      </c>
      <c r="F30" s="27">
        <f t="shared" si="8"/>
        <v>48220092.530000038</v>
      </c>
      <c r="G30" s="27">
        <f t="shared" si="8"/>
        <v>93982</v>
      </c>
      <c r="H30" s="27">
        <f t="shared" si="8"/>
        <v>203158803.98000008</v>
      </c>
      <c r="I30" s="27">
        <f t="shared" si="8"/>
        <v>90053</v>
      </c>
      <c r="J30" s="27">
        <f>SUM(J17:J29)</f>
        <v>154402324.39999998</v>
      </c>
      <c r="K30" s="27">
        <f t="shared" si="8"/>
        <v>10634</v>
      </c>
      <c r="L30" s="27">
        <f t="shared" si="8"/>
        <v>51999649.089999989</v>
      </c>
      <c r="M30" s="27">
        <f>SUM(M17:M29)</f>
        <v>100687</v>
      </c>
      <c r="N30" s="27">
        <f>SUM(N17:N29)</f>
        <v>206401973.48999998</v>
      </c>
      <c r="O30" s="28"/>
    </row>
    <row r="32" spans="1:15" x14ac:dyDescent="0.25">
      <c r="B32" s="3"/>
      <c r="C32" s="4"/>
      <c r="E32" s="4"/>
      <c r="I32" s="4"/>
      <c r="K32" s="4"/>
    </row>
    <row r="33" spans="1:11" x14ac:dyDescent="0.25">
      <c r="A33" s="13" t="s">
        <v>78</v>
      </c>
      <c r="C33" s="10"/>
      <c r="E33" s="10"/>
      <c r="I33" s="10"/>
      <c r="K33" s="10"/>
    </row>
    <row r="34" spans="1:11" x14ac:dyDescent="0.25">
      <c r="A34" s="13"/>
      <c r="C34" s="10"/>
      <c r="E34" s="10"/>
      <c r="I34" s="10"/>
      <c r="K34" s="10"/>
    </row>
    <row r="35" spans="1:11" x14ac:dyDescent="0.25">
      <c r="A35" s="13" t="s">
        <v>79</v>
      </c>
    </row>
    <row r="37" spans="1:11" x14ac:dyDescent="0.25">
      <c r="A37" s="13" t="s">
        <v>83</v>
      </c>
    </row>
    <row r="39" spans="1:11" x14ac:dyDescent="0.25">
      <c r="A39" s="13" t="s">
        <v>84</v>
      </c>
    </row>
  </sheetData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59"/>
  <sheetViews>
    <sheetView showGridLines="0" showRuler="0" view="pageLayout" zoomScale="70" zoomScaleNormal="70" zoomScalePageLayoutView="70" workbookViewId="0">
      <selection activeCell="A9" sqref="A9:O9"/>
    </sheetView>
  </sheetViews>
  <sheetFormatPr defaultRowHeight="15" x14ac:dyDescent="0.25"/>
  <cols>
    <col min="1" max="1" width="4.5703125" style="12" customWidth="1"/>
    <col min="2" max="2" width="24.85546875" style="12" customWidth="1"/>
    <col min="3" max="3" width="10.42578125" style="20" customWidth="1"/>
    <col min="4" max="4" width="15" style="20" customWidth="1"/>
    <col min="5" max="5" width="10.42578125" style="20" customWidth="1"/>
    <col min="6" max="6" width="15" style="20" customWidth="1"/>
    <col min="7" max="7" width="10.42578125" style="20" customWidth="1"/>
    <col min="8" max="8" width="15" style="20" customWidth="1"/>
    <col min="9" max="9" width="10.42578125" style="12" customWidth="1"/>
    <col min="10" max="10" width="15" style="12" customWidth="1"/>
    <col min="11" max="11" width="10.42578125" style="12" customWidth="1"/>
    <col min="12" max="12" width="15" style="12" customWidth="1"/>
    <col min="13" max="13" width="10.42578125" style="20" customWidth="1"/>
    <col min="14" max="14" width="15" style="20" customWidth="1"/>
    <col min="15" max="15" width="8.140625" style="12" customWidth="1"/>
    <col min="16" max="16384" width="9.140625" style="12"/>
  </cols>
  <sheetData>
    <row r="9" spans="1:15" ht="23.25" x14ac:dyDescent="0.35">
      <c r="A9" s="36" t="s">
        <v>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ht="16.5" customHeight="1" x14ac:dyDescent="0.35">
      <c r="A10" s="16"/>
      <c r="B10" s="16"/>
      <c r="C10" s="19"/>
      <c r="D10" s="19"/>
      <c r="E10" s="19"/>
      <c r="F10" s="19"/>
      <c r="G10" s="19"/>
      <c r="H10" s="19"/>
      <c r="I10" s="16"/>
      <c r="J10" s="16"/>
      <c r="K10" s="16"/>
      <c r="L10" s="16"/>
      <c r="M10" s="19"/>
      <c r="N10" s="19"/>
      <c r="O10" s="8"/>
    </row>
    <row r="11" spans="1:15" ht="16.5" customHeight="1" x14ac:dyDescent="0.35">
      <c r="A11" s="16"/>
      <c r="B11" s="16"/>
      <c r="C11" s="19"/>
      <c r="D11" s="19"/>
      <c r="E11" s="19"/>
      <c r="F11" s="19"/>
      <c r="G11" s="19"/>
      <c r="H11" s="19"/>
      <c r="I11" s="16"/>
      <c r="J11" s="16"/>
      <c r="K11" s="16"/>
      <c r="L11" s="16"/>
      <c r="M11" s="19"/>
      <c r="N11" s="19"/>
      <c r="O11" s="8"/>
    </row>
    <row r="12" spans="1:15" ht="17.25" x14ac:dyDescent="0.3">
      <c r="A12" s="5"/>
    </row>
    <row r="13" spans="1:15" s="1" customFormat="1" ht="15" customHeight="1" thickBot="1" x14ac:dyDescent="0.35">
      <c r="A13" s="9" t="s">
        <v>77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7" t="s">
        <v>68</v>
      </c>
      <c r="B14" s="40" t="s">
        <v>82</v>
      </c>
      <c r="C14" s="43" t="s">
        <v>69</v>
      </c>
      <c r="D14" s="43"/>
      <c r="E14" s="43"/>
      <c r="F14" s="43"/>
      <c r="G14" s="43"/>
      <c r="H14" s="43"/>
      <c r="I14" s="43" t="s">
        <v>70</v>
      </c>
      <c r="J14" s="43"/>
      <c r="K14" s="43"/>
      <c r="L14" s="43"/>
      <c r="M14" s="43"/>
      <c r="N14" s="43"/>
      <c r="O14" s="17" t="s">
        <v>63</v>
      </c>
    </row>
    <row r="15" spans="1:15" s="1" customFormat="1" ht="18" customHeight="1" x14ac:dyDescent="0.2">
      <c r="A15" s="38"/>
      <c r="B15" s="41"/>
      <c r="C15" s="33" t="s">
        <v>58</v>
      </c>
      <c r="D15" s="33"/>
      <c r="E15" s="33" t="s">
        <v>59</v>
      </c>
      <c r="F15" s="33"/>
      <c r="G15" s="33" t="s">
        <v>62</v>
      </c>
      <c r="H15" s="33"/>
      <c r="I15" s="33" t="s">
        <v>58</v>
      </c>
      <c r="J15" s="33"/>
      <c r="K15" s="33" t="s">
        <v>59</v>
      </c>
      <c r="L15" s="33"/>
      <c r="M15" s="33" t="s">
        <v>62</v>
      </c>
      <c r="N15" s="33"/>
      <c r="O15" s="34" t="s">
        <v>53</v>
      </c>
    </row>
    <row r="16" spans="1:15" s="1" customFormat="1" ht="28.5" customHeight="1" thickBot="1" x14ac:dyDescent="0.25">
      <c r="A16" s="39"/>
      <c r="B16" s="42"/>
      <c r="C16" s="6" t="s">
        <v>60</v>
      </c>
      <c r="D16" s="6" t="s">
        <v>61</v>
      </c>
      <c r="E16" s="21" t="s">
        <v>60</v>
      </c>
      <c r="F16" s="6" t="s">
        <v>61</v>
      </c>
      <c r="G16" s="21" t="s">
        <v>60</v>
      </c>
      <c r="H16" s="6" t="s">
        <v>61</v>
      </c>
      <c r="I16" s="21" t="s">
        <v>73</v>
      </c>
      <c r="J16" s="6" t="s">
        <v>61</v>
      </c>
      <c r="K16" s="21" t="s">
        <v>60</v>
      </c>
      <c r="L16" s="6" t="s">
        <v>61</v>
      </c>
      <c r="M16" s="21" t="s">
        <v>60</v>
      </c>
      <c r="N16" s="6" t="s">
        <v>61</v>
      </c>
      <c r="O16" s="35"/>
    </row>
    <row r="17" spans="1:15" s="1" customFormat="1" ht="17.100000000000001" customHeight="1" x14ac:dyDescent="0.2">
      <c r="A17" s="11" t="s">
        <v>2</v>
      </c>
      <c r="B17" s="14" t="s">
        <v>36</v>
      </c>
      <c r="C17" s="23">
        <v>3904</v>
      </c>
      <c r="D17" s="7">
        <v>8089764.6600000001</v>
      </c>
      <c r="E17" s="23">
        <v>303</v>
      </c>
      <c r="F17" s="7">
        <v>346774.72</v>
      </c>
      <c r="G17" s="23">
        <f t="shared" ref="G17:G24" si="0">C17+E17</f>
        <v>4207</v>
      </c>
      <c r="H17" s="7">
        <f t="shared" ref="H17:H24" si="1">D17+F17</f>
        <v>8436539.3800000008</v>
      </c>
      <c r="I17" s="23">
        <v>4659</v>
      </c>
      <c r="J17" s="7">
        <v>9745738.25</v>
      </c>
      <c r="K17" s="23">
        <v>308</v>
      </c>
      <c r="L17" s="7">
        <v>350275.18</v>
      </c>
      <c r="M17" s="23">
        <f t="shared" ref="M17:M24" si="2">I17+K17</f>
        <v>4967</v>
      </c>
      <c r="N17" s="7">
        <f>J17+L17</f>
        <v>10096013.43</v>
      </c>
      <c r="O17" s="18">
        <f t="shared" ref="O17:O24" si="3">N17/H17*100</f>
        <v>119.67008005597668</v>
      </c>
    </row>
    <row r="18" spans="1:15" s="1" customFormat="1" ht="16.5" customHeight="1" x14ac:dyDescent="0.2">
      <c r="A18" s="11" t="s">
        <v>3</v>
      </c>
      <c r="B18" s="14" t="s">
        <v>32</v>
      </c>
      <c r="C18" s="23">
        <v>2310</v>
      </c>
      <c r="D18" s="7">
        <v>5757190.4799999995</v>
      </c>
      <c r="E18" s="23">
        <v>0</v>
      </c>
      <c r="F18" s="7">
        <v>0</v>
      </c>
      <c r="G18" s="23">
        <f t="shared" ref="G18:H23" si="4">C18+E18</f>
        <v>2310</v>
      </c>
      <c r="H18" s="7">
        <f t="shared" si="4"/>
        <v>5757190.4799999995</v>
      </c>
      <c r="I18" s="23">
        <v>3022</v>
      </c>
      <c r="J18" s="7">
        <v>9231028.2899999991</v>
      </c>
      <c r="K18" s="23">
        <v>0</v>
      </c>
      <c r="L18" s="7">
        <v>0</v>
      </c>
      <c r="M18" s="23">
        <f t="shared" ref="M18:N23" si="5">I18+K18</f>
        <v>3022</v>
      </c>
      <c r="N18" s="7">
        <f>J18+L18</f>
        <v>9231028.2899999991</v>
      </c>
      <c r="O18" s="18">
        <f t="shared" ref="O18:O23" si="6">N18/H18*100</f>
        <v>160.33911544298945</v>
      </c>
    </row>
    <row r="19" spans="1:15" s="1" customFormat="1" ht="17.100000000000001" customHeight="1" x14ac:dyDescent="0.2">
      <c r="A19" s="11" t="s">
        <v>5</v>
      </c>
      <c r="B19" s="14" t="s">
        <v>44</v>
      </c>
      <c r="C19" s="23">
        <v>4005</v>
      </c>
      <c r="D19" s="7">
        <v>10480619.530000001</v>
      </c>
      <c r="E19" s="23">
        <v>282</v>
      </c>
      <c r="F19" s="7">
        <v>544466.76</v>
      </c>
      <c r="G19" s="23">
        <f t="shared" si="4"/>
        <v>4287</v>
      </c>
      <c r="H19" s="7">
        <f t="shared" si="4"/>
        <v>11025086.290000001</v>
      </c>
      <c r="I19" s="23">
        <v>4419</v>
      </c>
      <c r="J19" s="7">
        <v>8264948.0800000001</v>
      </c>
      <c r="K19" s="23">
        <v>343</v>
      </c>
      <c r="L19" s="7">
        <v>609125.46</v>
      </c>
      <c r="M19" s="23">
        <f t="shared" si="5"/>
        <v>4762</v>
      </c>
      <c r="N19" s="7">
        <f>J19+L19</f>
        <v>8874073.5399999991</v>
      </c>
      <c r="O19" s="18">
        <f t="shared" si="6"/>
        <v>80.489832973452394</v>
      </c>
    </row>
    <row r="20" spans="1:15" s="1" customFormat="1" ht="17.100000000000001" customHeight="1" x14ac:dyDescent="0.2">
      <c r="A20" s="11" t="s">
        <v>6</v>
      </c>
      <c r="B20" s="14" t="s">
        <v>65</v>
      </c>
      <c r="C20" s="23">
        <v>2895</v>
      </c>
      <c r="D20" s="7">
        <v>7413315.4500000002</v>
      </c>
      <c r="E20" s="23">
        <v>0</v>
      </c>
      <c r="F20" s="7">
        <v>0</v>
      </c>
      <c r="G20" s="23">
        <f t="shared" si="4"/>
        <v>2895</v>
      </c>
      <c r="H20" s="7">
        <f t="shared" si="4"/>
        <v>7413315.4500000002</v>
      </c>
      <c r="I20" s="23">
        <v>3123</v>
      </c>
      <c r="J20" s="7">
        <v>7857077.0899999999</v>
      </c>
      <c r="K20" s="23">
        <v>0</v>
      </c>
      <c r="L20" s="7">
        <v>0</v>
      </c>
      <c r="M20" s="23">
        <f t="shared" si="5"/>
        <v>3123</v>
      </c>
      <c r="N20" s="7">
        <f t="shared" si="5"/>
        <v>7857077.0899999999</v>
      </c>
      <c r="O20" s="18">
        <f t="shared" si="6"/>
        <v>105.9860077854909</v>
      </c>
    </row>
    <row r="21" spans="1:15" s="1" customFormat="1" ht="17.100000000000001" customHeight="1" x14ac:dyDescent="0.2">
      <c r="A21" s="11" t="s">
        <v>7</v>
      </c>
      <c r="B21" s="14" t="s">
        <v>64</v>
      </c>
      <c r="C21" s="23">
        <v>2292</v>
      </c>
      <c r="D21" s="7">
        <v>5988155.96</v>
      </c>
      <c r="E21" s="23">
        <v>0</v>
      </c>
      <c r="F21" s="7">
        <v>0</v>
      </c>
      <c r="G21" s="23">
        <f t="shared" si="4"/>
        <v>2292</v>
      </c>
      <c r="H21" s="7">
        <f t="shared" si="4"/>
        <v>5988155.96</v>
      </c>
      <c r="I21" s="23">
        <v>2193</v>
      </c>
      <c r="J21" s="7">
        <v>6675678.3499999996</v>
      </c>
      <c r="K21" s="23">
        <v>0</v>
      </c>
      <c r="L21" s="7">
        <v>0</v>
      </c>
      <c r="M21" s="23">
        <f t="shared" si="5"/>
        <v>2193</v>
      </c>
      <c r="N21" s="7">
        <f t="shared" si="5"/>
        <v>6675678.3499999996</v>
      </c>
      <c r="O21" s="18">
        <f t="shared" si="6"/>
        <v>111.48137080250662</v>
      </c>
    </row>
    <row r="22" spans="1:15" s="1" customFormat="1" ht="17.100000000000001" customHeight="1" x14ac:dyDescent="0.2">
      <c r="A22" s="11" t="s">
        <v>8</v>
      </c>
      <c r="B22" s="14" t="s">
        <v>48</v>
      </c>
      <c r="C22" s="23">
        <v>2</v>
      </c>
      <c r="D22" s="7">
        <v>3489.71</v>
      </c>
      <c r="E22" s="23">
        <v>1013</v>
      </c>
      <c r="F22" s="7">
        <v>6872149.5899999999</v>
      </c>
      <c r="G22" s="23">
        <f t="shared" si="4"/>
        <v>1015</v>
      </c>
      <c r="H22" s="7">
        <f t="shared" si="4"/>
        <v>6875639.2999999998</v>
      </c>
      <c r="I22" s="23">
        <v>3</v>
      </c>
      <c r="J22" s="7">
        <v>3216.72</v>
      </c>
      <c r="K22" s="23">
        <v>1106</v>
      </c>
      <c r="L22" s="7">
        <v>6602933.3099999996</v>
      </c>
      <c r="M22" s="23">
        <f t="shared" si="5"/>
        <v>1109</v>
      </c>
      <c r="N22" s="7">
        <f t="shared" si="5"/>
        <v>6606150.0299999993</v>
      </c>
      <c r="O22" s="18">
        <f t="shared" si="6"/>
        <v>96.08052054155894</v>
      </c>
    </row>
    <row r="23" spans="1:15" s="1" customFormat="1" ht="16.5" customHeight="1" x14ac:dyDescent="0.2">
      <c r="A23" s="11" t="s">
        <v>9</v>
      </c>
      <c r="B23" s="14" t="s">
        <v>40</v>
      </c>
      <c r="C23" s="23">
        <v>1652</v>
      </c>
      <c r="D23" s="7">
        <v>3652849.01</v>
      </c>
      <c r="E23" s="23">
        <v>0</v>
      </c>
      <c r="F23" s="7">
        <v>0</v>
      </c>
      <c r="G23" s="23">
        <f t="shared" si="4"/>
        <v>1652</v>
      </c>
      <c r="H23" s="7">
        <f t="shared" si="4"/>
        <v>3652849.01</v>
      </c>
      <c r="I23" s="23">
        <v>2133</v>
      </c>
      <c r="J23" s="7">
        <v>4730396</v>
      </c>
      <c r="K23" s="23">
        <v>0</v>
      </c>
      <c r="L23" s="7">
        <v>0</v>
      </c>
      <c r="M23" s="23">
        <f t="shared" si="5"/>
        <v>2133</v>
      </c>
      <c r="N23" s="7">
        <f t="shared" si="5"/>
        <v>4730396</v>
      </c>
      <c r="O23" s="18">
        <f t="shared" si="6"/>
        <v>129.49881002609521</v>
      </c>
    </row>
    <row r="24" spans="1:15" s="1" customFormat="1" ht="17.100000000000001" customHeight="1" x14ac:dyDescent="0.2">
      <c r="A24" s="11" t="s">
        <v>10</v>
      </c>
      <c r="B24" s="14" t="s">
        <v>50</v>
      </c>
      <c r="C24" s="23">
        <v>1392</v>
      </c>
      <c r="D24" s="7">
        <v>3693132.59</v>
      </c>
      <c r="E24" s="23">
        <v>0</v>
      </c>
      <c r="F24" s="7">
        <v>0</v>
      </c>
      <c r="G24" s="23">
        <f t="shared" si="0"/>
        <v>1392</v>
      </c>
      <c r="H24" s="7">
        <f t="shared" si="1"/>
        <v>3693132.59</v>
      </c>
      <c r="I24" s="23">
        <v>1477</v>
      </c>
      <c r="J24" s="7">
        <v>4571520.0999999996</v>
      </c>
      <c r="K24" s="23">
        <v>0</v>
      </c>
      <c r="L24" s="7">
        <v>0</v>
      </c>
      <c r="M24" s="23">
        <f t="shared" si="2"/>
        <v>1477</v>
      </c>
      <c r="N24" s="7">
        <f t="shared" ref="N24" si="7">J24+L24</f>
        <v>4571520.0999999996</v>
      </c>
      <c r="O24" s="18">
        <f t="shared" si="3"/>
        <v>123.78434807291876</v>
      </c>
    </row>
    <row r="25" spans="1:15" s="1" customFormat="1" ht="17.100000000000001" customHeight="1" x14ac:dyDescent="0.2">
      <c r="A25" s="11" t="s">
        <v>11</v>
      </c>
      <c r="B25" s="14" t="s">
        <v>51</v>
      </c>
      <c r="C25" s="23">
        <v>1607</v>
      </c>
      <c r="D25" s="7">
        <v>3259522.31</v>
      </c>
      <c r="E25" s="23">
        <v>0</v>
      </c>
      <c r="F25" s="7">
        <v>0</v>
      </c>
      <c r="G25" s="23">
        <f t="shared" ref="G25:H30" si="8">C25+E25</f>
        <v>1607</v>
      </c>
      <c r="H25" s="7">
        <f t="shared" si="8"/>
        <v>3259522.31</v>
      </c>
      <c r="I25" s="23">
        <v>1788</v>
      </c>
      <c r="J25" s="7">
        <v>3741352.59</v>
      </c>
      <c r="K25" s="23">
        <v>0</v>
      </c>
      <c r="L25" s="7">
        <v>0</v>
      </c>
      <c r="M25" s="23">
        <f t="shared" ref="M25:N30" si="9">I25+K25</f>
        <v>1788</v>
      </c>
      <c r="N25" s="7">
        <f t="shared" si="9"/>
        <v>3741352.59</v>
      </c>
      <c r="O25" s="18">
        <f t="shared" ref="O25:O30" si="10">N25/H25*100</f>
        <v>114.78223598966562</v>
      </c>
    </row>
    <row r="26" spans="1:15" s="1" customFormat="1" ht="16.5" customHeight="1" x14ac:dyDescent="0.2">
      <c r="A26" s="11" t="s">
        <v>12</v>
      </c>
      <c r="B26" s="14" t="s">
        <v>39</v>
      </c>
      <c r="C26" s="23">
        <v>1434</v>
      </c>
      <c r="D26" s="7">
        <v>2919299.5100000002</v>
      </c>
      <c r="E26" s="23">
        <v>0</v>
      </c>
      <c r="F26" s="7">
        <v>0</v>
      </c>
      <c r="G26" s="23">
        <f t="shared" si="8"/>
        <v>1434</v>
      </c>
      <c r="H26" s="7">
        <f t="shared" si="8"/>
        <v>2919299.5100000002</v>
      </c>
      <c r="I26" s="23">
        <v>1767</v>
      </c>
      <c r="J26" s="7">
        <v>3183321.1</v>
      </c>
      <c r="K26" s="23">
        <v>0</v>
      </c>
      <c r="L26" s="7">
        <v>0</v>
      </c>
      <c r="M26" s="23">
        <f t="shared" si="9"/>
        <v>1767</v>
      </c>
      <c r="N26" s="7">
        <f t="shared" si="9"/>
        <v>3183321.1</v>
      </c>
      <c r="O26" s="18">
        <f t="shared" si="10"/>
        <v>109.0440048749914</v>
      </c>
    </row>
    <row r="27" spans="1:15" s="1" customFormat="1" ht="16.5" customHeight="1" x14ac:dyDescent="0.2">
      <c r="A27" s="11" t="s">
        <v>13</v>
      </c>
      <c r="B27" s="14" t="s">
        <v>49</v>
      </c>
      <c r="C27" s="23">
        <v>407</v>
      </c>
      <c r="D27" s="7">
        <v>1535789.83</v>
      </c>
      <c r="E27" s="23">
        <v>0</v>
      </c>
      <c r="F27" s="7">
        <v>0</v>
      </c>
      <c r="G27" s="23">
        <f t="shared" si="8"/>
        <v>407</v>
      </c>
      <c r="H27" s="7">
        <f t="shared" si="8"/>
        <v>1535789.83</v>
      </c>
      <c r="I27" s="23">
        <v>581</v>
      </c>
      <c r="J27" s="7">
        <v>2391620.9699999997</v>
      </c>
      <c r="K27" s="23">
        <v>0</v>
      </c>
      <c r="L27" s="7">
        <v>0</v>
      </c>
      <c r="M27" s="23">
        <f t="shared" si="9"/>
        <v>581</v>
      </c>
      <c r="N27" s="7">
        <f t="shared" si="9"/>
        <v>2391620.9699999997</v>
      </c>
      <c r="O27" s="18">
        <f t="shared" si="10"/>
        <v>155.72579810611194</v>
      </c>
    </row>
    <row r="28" spans="1:15" s="1" customFormat="1" ht="17.100000000000001" customHeight="1" x14ac:dyDescent="0.2">
      <c r="A28" s="11" t="s">
        <v>14</v>
      </c>
      <c r="B28" s="14" t="s">
        <v>47</v>
      </c>
      <c r="C28" s="23">
        <v>683</v>
      </c>
      <c r="D28" s="7">
        <v>1534454.06</v>
      </c>
      <c r="E28" s="23">
        <v>0</v>
      </c>
      <c r="F28" s="7">
        <v>0</v>
      </c>
      <c r="G28" s="23">
        <f t="shared" si="8"/>
        <v>683</v>
      </c>
      <c r="H28" s="7">
        <f t="shared" si="8"/>
        <v>1534454.06</v>
      </c>
      <c r="I28" s="23">
        <v>766</v>
      </c>
      <c r="J28" s="7">
        <v>1914032.49</v>
      </c>
      <c r="K28" s="23">
        <v>0</v>
      </c>
      <c r="L28" s="7">
        <v>0</v>
      </c>
      <c r="M28" s="23">
        <f t="shared" si="9"/>
        <v>766</v>
      </c>
      <c r="N28" s="7">
        <f t="shared" si="9"/>
        <v>1914032.49</v>
      </c>
      <c r="O28" s="18">
        <f t="shared" si="10"/>
        <v>124.73703448638925</v>
      </c>
    </row>
    <row r="29" spans="1:15" s="1" customFormat="1" ht="17.100000000000001" customHeight="1" x14ac:dyDescent="0.2">
      <c r="A29" s="11" t="s">
        <v>15</v>
      </c>
      <c r="B29" s="14" t="s">
        <v>52</v>
      </c>
      <c r="C29" s="23">
        <v>472</v>
      </c>
      <c r="D29" s="7">
        <v>1087657.52</v>
      </c>
      <c r="E29" s="23">
        <v>0</v>
      </c>
      <c r="F29" s="7">
        <v>0</v>
      </c>
      <c r="G29" s="23">
        <f t="shared" si="8"/>
        <v>472</v>
      </c>
      <c r="H29" s="7">
        <f t="shared" si="8"/>
        <v>1087657.52</v>
      </c>
      <c r="I29" s="23">
        <v>722</v>
      </c>
      <c r="J29" s="7">
        <v>1779788.78</v>
      </c>
      <c r="K29" s="23">
        <v>0</v>
      </c>
      <c r="L29" s="7">
        <v>0</v>
      </c>
      <c r="M29" s="23">
        <f t="shared" si="9"/>
        <v>722</v>
      </c>
      <c r="N29" s="7">
        <f t="shared" si="9"/>
        <v>1779788.78</v>
      </c>
      <c r="O29" s="18">
        <f t="shared" si="10"/>
        <v>163.63503651406742</v>
      </c>
    </row>
    <row r="30" spans="1:15" s="1" customFormat="1" ht="17.100000000000001" customHeight="1" x14ac:dyDescent="0.2">
      <c r="A30" s="11" t="s">
        <v>16</v>
      </c>
      <c r="B30" s="14" t="s">
        <v>66</v>
      </c>
      <c r="C30" s="23">
        <v>173</v>
      </c>
      <c r="D30" s="7">
        <v>434934.45</v>
      </c>
      <c r="E30" s="23">
        <v>0</v>
      </c>
      <c r="F30" s="7">
        <v>0</v>
      </c>
      <c r="G30" s="23">
        <f t="shared" si="8"/>
        <v>173</v>
      </c>
      <c r="H30" s="7">
        <f t="shared" si="8"/>
        <v>434934.45</v>
      </c>
      <c r="I30" s="23">
        <v>288</v>
      </c>
      <c r="J30" s="7">
        <v>1212704.67</v>
      </c>
      <c r="K30" s="23">
        <v>0</v>
      </c>
      <c r="L30" s="7">
        <v>0</v>
      </c>
      <c r="M30" s="23">
        <f t="shared" si="9"/>
        <v>288</v>
      </c>
      <c r="N30" s="7">
        <f t="shared" si="9"/>
        <v>1212704.67</v>
      </c>
      <c r="O30" s="18">
        <f t="shared" si="10"/>
        <v>278.82469875632984</v>
      </c>
    </row>
    <row r="31" spans="1:15" s="1" customFormat="1" ht="17.100000000000001" customHeight="1" x14ac:dyDescent="0.2">
      <c r="A31" s="11" t="s">
        <v>17</v>
      </c>
      <c r="B31" s="14" t="s">
        <v>74</v>
      </c>
      <c r="C31" s="23">
        <v>0</v>
      </c>
      <c r="D31" s="7">
        <v>0</v>
      </c>
      <c r="E31" s="23">
        <v>0</v>
      </c>
      <c r="F31" s="7">
        <v>0</v>
      </c>
      <c r="G31" s="23">
        <f t="shared" ref="G31:H31" si="11">C31+E31</f>
        <v>0</v>
      </c>
      <c r="H31" s="7">
        <f t="shared" si="11"/>
        <v>0</v>
      </c>
      <c r="I31" s="23">
        <v>3</v>
      </c>
      <c r="J31" s="7">
        <v>1701</v>
      </c>
      <c r="K31" s="23">
        <v>0</v>
      </c>
      <c r="L31" s="7">
        <v>0</v>
      </c>
      <c r="M31" s="23">
        <f t="shared" ref="M31:N31" si="12">I31+K31</f>
        <v>3</v>
      </c>
      <c r="N31" s="7">
        <f t="shared" si="12"/>
        <v>1701</v>
      </c>
      <c r="O31" s="24" t="s">
        <v>56</v>
      </c>
    </row>
    <row r="32" spans="1:15" s="1" customFormat="1" ht="17.100000000000001" customHeight="1" x14ac:dyDescent="0.2">
      <c r="A32" s="25"/>
      <c r="B32" s="30" t="s">
        <v>4</v>
      </c>
      <c r="C32" s="27">
        <f t="shared" ref="C32:L32" si="13">SUM(C17:C31)</f>
        <v>23228</v>
      </c>
      <c r="D32" s="27">
        <f t="shared" si="13"/>
        <v>55850175.070000008</v>
      </c>
      <c r="E32" s="27">
        <f t="shared" si="13"/>
        <v>1598</v>
      </c>
      <c r="F32" s="27">
        <f t="shared" si="13"/>
        <v>7763391.0700000003</v>
      </c>
      <c r="G32" s="27">
        <f>SUM(G17:G31)</f>
        <v>24826</v>
      </c>
      <c r="H32" s="27">
        <f t="shared" si="13"/>
        <v>63613566.140000001</v>
      </c>
      <c r="I32" s="27">
        <f>SUM(I17:I31)</f>
        <v>26944</v>
      </c>
      <c r="J32" s="27">
        <f t="shared" si="13"/>
        <v>65304124.480000004</v>
      </c>
      <c r="K32" s="27">
        <f t="shared" si="13"/>
        <v>1757</v>
      </c>
      <c r="L32" s="27">
        <f t="shared" si="13"/>
        <v>7562333.9499999993</v>
      </c>
      <c r="M32" s="27">
        <f>SUM(M17:M31)</f>
        <v>28701</v>
      </c>
      <c r="N32" s="27">
        <f>SUM(N17:N31)</f>
        <v>72866458.430000007</v>
      </c>
      <c r="O32" s="28"/>
    </row>
    <row r="34" spans="1:14" x14ac:dyDescent="0.25">
      <c r="B34" s="3"/>
      <c r="C34" s="4"/>
      <c r="E34" s="4"/>
      <c r="I34" s="4"/>
      <c r="K34" s="4"/>
    </row>
    <row r="35" spans="1:14" x14ac:dyDescent="0.25">
      <c r="A35" s="13" t="s">
        <v>78</v>
      </c>
      <c r="C35" s="10"/>
      <c r="E35" s="10"/>
      <c r="I35" s="10"/>
      <c r="K35" s="10"/>
    </row>
    <row r="36" spans="1:14" x14ac:dyDescent="0.25">
      <c r="A36" s="13" t="s">
        <v>79</v>
      </c>
      <c r="C36" s="10"/>
      <c r="E36" s="10"/>
      <c r="I36" s="10"/>
      <c r="K36" s="10"/>
    </row>
    <row r="37" spans="1:14" x14ac:dyDescent="0.25">
      <c r="A37" s="13" t="s">
        <v>80</v>
      </c>
    </row>
    <row r="38" spans="1:14" x14ac:dyDescent="0.25">
      <c r="A38" s="13" t="s">
        <v>81</v>
      </c>
    </row>
    <row r="45" spans="1:14" x14ac:dyDescent="0.25">
      <c r="C45" s="12"/>
      <c r="D45" s="12"/>
      <c r="G45" s="12"/>
      <c r="H45" s="12"/>
      <c r="M45" s="12"/>
      <c r="N45" s="12"/>
    </row>
    <row r="46" spans="1:14" x14ac:dyDescent="0.25">
      <c r="C46" s="12"/>
      <c r="D46" s="12"/>
      <c r="G46" s="12"/>
      <c r="H46" s="12"/>
      <c r="M46" s="12"/>
      <c r="N46" s="12"/>
    </row>
    <row r="47" spans="1:14" x14ac:dyDescent="0.25">
      <c r="C47" s="12"/>
      <c r="D47" s="12"/>
      <c r="G47" s="12"/>
      <c r="H47" s="12"/>
      <c r="M47" s="12"/>
      <c r="N47" s="12"/>
    </row>
    <row r="48" spans="1:14" x14ac:dyDescent="0.25">
      <c r="C48" s="12"/>
      <c r="D48" s="12"/>
      <c r="G48" s="12"/>
      <c r="H48" s="12"/>
      <c r="M48" s="12"/>
      <c r="N48" s="12"/>
    </row>
    <row r="49" spans="3:14" x14ac:dyDescent="0.25">
      <c r="C49" s="12"/>
      <c r="D49" s="12"/>
      <c r="G49" s="12"/>
      <c r="H49" s="12"/>
      <c r="M49" s="12"/>
      <c r="N49" s="12"/>
    </row>
    <row r="50" spans="3:14" x14ac:dyDescent="0.25">
      <c r="C50" s="12"/>
      <c r="D50" s="12"/>
      <c r="G50" s="12"/>
      <c r="H50" s="12"/>
      <c r="M50" s="12"/>
      <c r="N50" s="12"/>
    </row>
    <row r="51" spans="3:14" x14ac:dyDescent="0.25">
      <c r="C51" s="12"/>
      <c r="D51" s="12"/>
      <c r="G51" s="12"/>
      <c r="H51" s="12"/>
      <c r="M51" s="12"/>
      <c r="N51" s="12"/>
    </row>
    <row r="52" spans="3:14" x14ac:dyDescent="0.25">
      <c r="C52" s="12"/>
      <c r="D52" s="12"/>
      <c r="G52" s="12"/>
      <c r="H52" s="12"/>
      <c r="M52" s="12"/>
      <c r="N52" s="12"/>
    </row>
    <row r="53" spans="3:14" x14ac:dyDescent="0.25">
      <c r="C53" s="12"/>
      <c r="D53" s="12"/>
      <c r="G53" s="12"/>
      <c r="H53" s="12"/>
      <c r="M53" s="12"/>
      <c r="N53" s="12"/>
    </row>
    <row r="54" spans="3:14" x14ac:dyDescent="0.25">
      <c r="C54" s="12"/>
      <c r="D54" s="12"/>
      <c r="G54" s="12"/>
      <c r="H54" s="12"/>
      <c r="M54" s="12"/>
      <c r="N54" s="12"/>
    </row>
    <row r="55" spans="3:14" x14ac:dyDescent="0.25">
      <c r="C55" s="12"/>
      <c r="D55" s="12"/>
      <c r="G55" s="12"/>
      <c r="H55" s="12"/>
      <c r="M55" s="12"/>
      <c r="N55" s="12"/>
    </row>
    <row r="56" spans="3:14" x14ac:dyDescent="0.25">
      <c r="C56" s="12"/>
      <c r="D56" s="12"/>
      <c r="G56" s="12"/>
      <c r="H56" s="12"/>
      <c r="M56" s="12"/>
      <c r="N56" s="12"/>
    </row>
    <row r="57" spans="3:14" x14ac:dyDescent="0.25">
      <c r="C57" s="12"/>
      <c r="D57" s="12"/>
      <c r="G57" s="12"/>
      <c r="H57" s="12"/>
      <c r="M57" s="12"/>
      <c r="N57" s="12"/>
    </row>
    <row r="58" spans="3:14" x14ac:dyDescent="0.25">
      <c r="C58" s="12"/>
      <c r="D58" s="12"/>
      <c r="G58" s="12"/>
      <c r="H58" s="12"/>
      <c r="M58" s="12"/>
      <c r="N58" s="12"/>
    </row>
    <row r="59" spans="3:14" x14ac:dyDescent="0.25">
      <c r="C59" s="12"/>
      <c r="D59" s="12"/>
      <c r="G59" s="12"/>
      <c r="H59" s="12"/>
      <c r="M59" s="12"/>
      <c r="N59" s="12"/>
    </row>
  </sheetData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2019-02-25T15:29:24Z</cp:lastPrinted>
  <dcterms:created xsi:type="dcterms:W3CDTF">2018-01-08T12:56:16Z</dcterms:created>
  <dcterms:modified xsi:type="dcterms:W3CDTF">2019-10-22T12:46:57Z</dcterms:modified>
</cp:coreProperties>
</file>