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9035" windowHeight="8385"/>
  </bookViews>
  <sheets>
    <sheet name="BiH" sheetId="43" r:id="rId1"/>
  </sheets>
  <calcPr calcId="145621"/>
</workbook>
</file>

<file path=xl/calcChain.xml><?xml version="1.0" encoding="utf-8"?>
<calcChain xmlns="http://schemas.openxmlformats.org/spreadsheetml/2006/main">
  <c r="O37" i="43" l="1"/>
  <c r="R10" i="43" l="1"/>
  <c r="O10" i="43"/>
  <c r="R11" i="43" l="1"/>
  <c r="R12" i="43"/>
  <c r="R13" i="43"/>
  <c r="R14" i="43"/>
  <c r="R15" i="43"/>
  <c r="R16" i="43"/>
  <c r="R17" i="43"/>
  <c r="R18" i="43"/>
  <c r="R19" i="43"/>
  <c r="R20" i="43"/>
  <c r="R21" i="43"/>
  <c r="R22" i="43"/>
  <c r="R23" i="43"/>
  <c r="R24" i="43"/>
  <c r="R25" i="43"/>
  <c r="R26" i="43"/>
  <c r="R27" i="43"/>
  <c r="R28" i="43"/>
  <c r="R29" i="43"/>
  <c r="R30" i="43"/>
  <c r="R31" i="43"/>
  <c r="R32" i="43"/>
  <c r="R33" i="43"/>
  <c r="R34" i="43"/>
  <c r="R35" i="43"/>
  <c r="R36" i="43"/>
  <c r="O11" i="43"/>
  <c r="O12" i="43"/>
  <c r="O13" i="43"/>
  <c r="O14" i="43"/>
  <c r="O15" i="43"/>
  <c r="O16" i="43"/>
  <c r="O17" i="43"/>
  <c r="O18" i="43"/>
  <c r="O19" i="43"/>
  <c r="O20" i="43"/>
  <c r="O21" i="43"/>
  <c r="O22" i="43"/>
  <c r="O23" i="43"/>
  <c r="O24" i="43"/>
  <c r="O25" i="43"/>
  <c r="O26" i="43"/>
  <c r="O27" i="43"/>
  <c r="O28" i="43"/>
  <c r="O29" i="43"/>
  <c r="O30" i="43"/>
  <c r="O31" i="43"/>
  <c r="O32" i="43"/>
  <c r="O33" i="43"/>
  <c r="O34" i="43"/>
  <c r="O35" i="43"/>
  <c r="O36" i="43"/>
  <c r="R37" i="43" l="1"/>
  <c r="S12" i="43" s="1"/>
  <c r="T12" i="43" s="1"/>
  <c r="P12" i="43"/>
  <c r="Q12" i="43" s="1"/>
  <c r="L37" i="43"/>
  <c r="M11" i="43" s="1"/>
  <c r="N11" i="43" s="1"/>
  <c r="I37" i="43"/>
  <c r="J12" i="43" s="1"/>
  <c r="K12" i="43" s="1"/>
  <c r="F37" i="43"/>
  <c r="G12" i="43" s="1"/>
  <c r="H12" i="43" s="1"/>
  <c r="C37" i="43"/>
  <c r="D12" i="43" s="1"/>
  <c r="E12" i="43" s="1"/>
  <c r="S35" i="43" l="1"/>
  <c r="T35" i="43" s="1"/>
  <c r="S27" i="43"/>
  <c r="T27" i="43" s="1"/>
  <c r="S23" i="43"/>
  <c r="T23" i="43" s="1"/>
  <c r="S19" i="43"/>
  <c r="T19" i="43" s="1"/>
  <c r="S10" i="43"/>
  <c r="S33" i="43"/>
  <c r="T33" i="43" s="1"/>
  <c r="S29" i="43"/>
  <c r="T29" i="43" s="1"/>
  <c r="S25" i="43"/>
  <c r="T25" i="43" s="1"/>
  <c r="S21" i="43"/>
  <c r="T21" i="43" s="1"/>
  <c r="S31" i="43"/>
  <c r="T31" i="43" s="1"/>
  <c r="S17" i="43"/>
  <c r="T17" i="43" s="1"/>
  <c r="S15" i="43"/>
  <c r="T15" i="43" s="1"/>
  <c r="S13" i="43"/>
  <c r="T13" i="43" s="1"/>
  <c r="S11" i="43"/>
  <c r="T11" i="43" s="1"/>
  <c r="T10" i="43"/>
  <c r="S36" i="43"/>
  <c r="T36" i="43" s="1"/>
  <c r="S34" i="43"/>
  <c r="T34" i="43" s="1"/>
  <c r="S32" i="43"/>
  <c r="T32" i="43" s="1"/>
  <c r="S30" i="43"/>
  <c r="T30" i="43" s="1"/>
  <c r="S28" i="43"/>
  <c r="T28" i="43" s="1"/>
  <c r="S26" i="43"/>
  <c r="T26" i="43" s="1"/>
  <c r="S24" i="43"/>
  <c r="T24" i="43" s="1"/>
  <c r="S22" i="43"/>
  <c r="T22" i="43" s="1"/>
  <c r="S20" i="43"/>
  <c r="T20" i="43" s="1"/>
  <c r="S18" i="43"/>
  <c r="T18" i="43" s="1"/>
  <c r="S16" i="43"/>
  <c r="T16" i="43" s="1"/>
  <c r="S14" i="43"/>
  <c r="T14" i="43" s="1"/>
  <c r="P10" i="43"/>
  <c r="P35" i="43"/>
  <c r="Q35" i="43" s="1"/>
  <c r="P33" i="43"/>
  <c r="Q33" i="43" s="1"/>
  <c r="P31" i="43"/>
  <c r="Q31" i="43" s="1"/>
  <c r="P29" i="43"/>
  <c r="Q29" i="43" s="1"/>
  <c r="P27" i="43"/>
  <c r="Q27" i="43" s="1"/>
  <c r="P25" i="43"/>
  <c r="Q25" i="43" s="1"/>
  <c r="P23" i="43"/>
  <c r="Q23" i="43" s="1"/>
  <c r="P21" i="43"/>
  <c r="Q21" i="43" s="1"/>
  <c r="P19" i="43"/>
  <c r="Q19" i="43" s="1"/>
  <c r="P17" i="43"/>
  <c r="Q17" i="43" s="1"/>
  <c r="P15" i="43"/>
  <c r="Q15" i="43" s="1"/>
  <c r="P13" i="43"/>
  <c r="Q13" i="43" s="1"/>
  <c r="P11" i="43"/>
  <c r="Q11" i="43" s="1"/>
  <c r="P36" i="43"/>
  <c r="Q36" i="43" s="1"/>
  <c r="P34" i="43"/>
  <c r="Q34" i="43" s="1"/>
  <c r="P32" i="43"/>
  <c r="Q32" i="43" s="1"/>
  <c r="P30" i="43"/>
  <c r="Q30" i="43" s="1"/>
  <c r="P28" i="43"/>
  <c r="Q28" i="43" s="1"/>
  <c r="P26" i="43"/>
  <c r="Q26" i="43" s="1"/>
  <c r="P24" i="43"/>
  <c r="Q24" i="43" s="1"/>
  <c r="P22" i="43"/>
  <c r="Q22" i="43" s="1"/>
  <c r="P20" i="43"/>
  <c r="Q20" i="43" s="1"/>
  <c r="P18" i="43"/>
  <c r="Q18" i="43" s="1"/>
  <c r="P16" i="43"/>
  <c r="Q16" i="43" s="1"/>
  <c r="P14" i="43"/>
  <c r="Q14" i="43" s="1"/>
  <c r="M32" i="43"/>
  <c r="N32" i="43" s="1"/>
  <c r="M36" i="43"/>
  <c r="N36" i="43" s="1"/>
  <c r="M34" i="43"/>
  <c r="N34" i="43" s="1"/>
  <c r="M30" i="43"/>
  <c r="N30" i="43" s="1"/>
  <c r="M28" i="43"/>
  <c r="N28" i="43" s="1"/>
  <c r="M26" i="43"/>
  <c r="N26" i="43" s="1"/>
  <c r="M24" i="43"/>
  <c r="N24" i="43" s="1"/>
  <c r="M22" i="43"/>
  <c r="N22" i="43" s="1"/>
  <c r="M20" i="43"/>
  <c r="N20" i="43" s="1"/>
  <c r="M18" i="43"/>
  <c r="N18" i="43" s="1"/>
  <c r="M16" i="43"/>
  <c r="N16" i="43" s="1"/>
  <c r="M14" i="43"/>
  <c r="N14" i="43" s="1"/>
  <c r="M12" i="43"/>
  <c r="N12" i="43" s="1"/>
  <c r="M10" i="43"/>
  <c r="M35" i="43"/>
  <c r="N35" i="43" s="1"/>
  <c r="M33" i="43"/>
  <c r="N33" i="43" s="1"/>
  <c r="M31" i="43"/>
  <c r="N31" i="43" s="1"/>
  <c r="M29" i="43"/>
  <c r="N29" i="43" s="1"/>
  <c r="M27" i="43"/>
  <c r="N27" i="43" s="1"/>
  <c r="M25" i="43"/>
  <c r="N25" i="43" s="1"/>
  <c r="M23" i="43"/>
  <c r="N23" i="43" s="1"/>
  <c r="M21" i="43"/>
  <c r="N21" i="43" s="1"/>
  <c r="M19" i="43"/>
  <c r="N19" i="43" s="1"/>
  <c r="M17" i="43"/>
  <c r="N17" i="43" s="1"/>
  <c r="M15" i="43"/>
  <c r="N15" i="43" s="1"/>
  <c r="M13" i="43"/>
  <c r="N13" i="43" s="1"/>
  <c r="J10" i="43"/>
  <c r="J35" i="43"/>
  <c r="K35" i="43" s="1"/>
  <c r="J33" i="43"/>
  <c r="K33" i="43" s="1"/>
  <c r="J31" i="43"/>
  <c r="K31" i="43" s="1"/>
  <c r="J29" i="43"/>
  <c r="K29" i="43" s="1"/>
  <c r="J27" i="43"/>
  <c r="K27" i="43" s="1"/>
  <c r="J25" i="43"/>
  <c r="K25" i="43" s="1"/>
  <c r="J23" i="43"/>
  <c r="K23" i="43" s="1"/>
  <c r="J21" i="43"/>
  <c r="K21" i="43" s="1"/>
  <c r="J19" i="43"/>
  <c r="K19" i="43" s="1"/>
  <c r="J17" i="43"/>
  <c r="K17" i="43" s="1"/>
  <c r="J15" i="43"/>
  <c r="K15" i="43" s="1"/>
  <c r="J13" i="43"/>
  <c r="K13" i="43" s="1"/>
  <c r="J11" i="43"/>
  <c r="K11" i="43" s="1"/>
  <c r="J36" i="43"/>
  <c r="K36" i="43" s="1"/>
  <c r="J34" i="43"/>
  <c r="K34" i="43" s="1"/>
  <c r="J32" i="43"/>
  <c r="K32" i="43" s="1"/>
  <c r="J30" i="43"/>
  <c r="K30" i="43" s="1"/>
  <c r="J28" i="43"/>
  <c r="K28" i="43" s="1"/>
  <c r="J26" i="43"/>
  <c r="K26" i="43" s="1"/>
  <c r="J24" i="43"/>
  <c r="K24" i="43" s="1"/>
  <c r="J22" i="43"/>
  <c r="K22" i="43" s="1"/>
  <c r="J20" i="43"/>
  <c r="K20" i="43" s="1"/>
  <c r="J18" i="43"/>
  <c r="K18" i="43" s="1"/>
  <c r="J16" i="43"/>
  <c r="K16" i="43" s="1"/>
  <c r="J14" i="43"/>
  <c r="K14" i="43" s="1"/>
  <c r="G10" i="43"/>
  <c r="G35" i="43"/>
  <c r="H35" i="43" s="1"/>
  <c r="G33" i="43"/>
  <c r="H33" i="43" s="1"/>
  <c r="G31" i="43"/>
  <c r="H31" i="43" s="1"/>
  <c r="G29" i="43"/>
  <c r="H29" i="43" s="1"/>
  <c r="G27" i="43"/>
  <c r="H27" i="43" s="1"/>
  <c r="G25" i="43"/>
  <c r="H25" i="43" s="1"/>
  <c r="G23" i="43"/>
  <c r="H23" i="43" s="1"/>
  <c r="G21" i="43"/>
  <c r="H21" i="43" s="1"/>
  <c r="G19" i="43"/>
  <c r="H19" i="43" s="1"/>
  <c r="G17" i="43"/>
  <c r="H17" i="43" s="1"/>
  <c r="G15" i="43"/>
  <c r="H15" i="43" s="1"/>
  <c r="G13" i="43"/>
  <c r="H13" i="43" s="1"/>
  <c r="G11" i="43"/>
  <c r="H11" i="43" s="1"/>
  <c r="G36" i="43"/>
  <c r="H36" i="43" s="1"/>
  <c r="G34" i="43"/>
  <c r="H34" i="43" s="1"/>
  <c r="G32" i="43"/>
  <c r="H32" i="43" s="1"/>
  <c r="G30" i="43"/>
  <c r="H30" i="43" s="1"/>
  <c r="G28" i="43"/>
  <c r="H28" i="43" s="1"/>
  <c r="G26" i="43"/>
  <c r="H26" i="43" s="1"/>
  <c r="G24" i="43"/>
  <c r="H24" i="43" s="1"/>
  <c r="G22" i="43"/>
  <c r="H22" i="43" s="1"/>
  <c r="G20" i="43"/>
  <c r="H20" i="43" s="1"/>
  <c r="G18" i="43"/>
  <c r="H18" i="43" s="1"/>
  <c r="G16" i="43"/>
  <c r="H16" i="43" s="1"/>
  <c r="G14" i="43"/>
  <c r="H14" i="43" s="1"/>
  <c r="D10" i="43"/>
  <c r="D35" i="43"/>
  <c r="E35" i="43" s="1"/>
  <c r="D33" i="43"/>
  <c r="E33" i="43" s="1"/>
  <c r="D31" i="43"/>
  <c r="E31" i="43" s="1"/>
  <c r="D29" i="43"/>
  <c r="E29" i="43" s="1"/>
  <c r="D27" i="43"/>
  <c r="E27" i="43" s="1"/>
  <c r="D25" i="43"/>
  <c r="E25" i="43" s="1"/>
  <c r="D23" i="43"/>
  <c r="E23" i="43" s="1"/>
  <c r="D21" i="43"/>
  <c r="E21" i="43" s="1"/>
  <c r="D19" i="43"/>
  <c r="E19" i="43" s="1"/>
  <c r="D17" i="43"/>
  <c r="E17" i="43" s="1"/>
  <c r="D15" i="43"/>
  <c r="E15" i="43" s="1"/>
  <c r="D13" i="43"/>
  <c r="E13" i="43" s="1"/>
  <c r="D11" i="43"/>
  <c r="E11" i="43" s="1"/>
  <c r="D36" i="43"/>
  <c r="E36" i="43" s="1"/>
  <c r="D34" i="43"/>
  <c r="E34" i="43" s="1"/>
  <c r="D32" i="43"/>
  <c r="E32" i="43" s="1"/>
  <c r="D30" i="43"/>
  <c r="E30" i="43" s="1"/>
  <c r="D28" i="43"/>
  <c r="E28" i="43" s="1"/>
  <c r="D26" i="43"/>
  <c r="E26" i="43" s="1"/>
  <c r="D24" i="43"/>
  <c r="E24" i="43" s="1"/>
  <c r="D22" i="43"/>
  <c r="E22" i="43" s="1"/>
  <c r="D20" i="43"/>
  <c r="E20" i="43" s="1"/>
  <c r="D18" i="43"/>
  <c r="E18" i="43" s="1"/>
  <c r="D16" i="43"/>
  <c r="E16" i="43" s="1"/>
  <c r="D14" i="43"/>
  <c r="E14" i="43" s="1"/>
  <c r="T37" i="43" l="1"/>
  <c r="S37" i="43"/>
  <c r="P37" i="43"/>
  <c r="Q10" i="43"/>
  <c r="Q37" i="43" s="1"/>
  <c r="M37" i="43"/>
  <c r="N10" i="43"/>
  <c r="N37" i="43" s="1"/>
  <c r="J37" i="43"/>
  <c r="K10" i="43"/>
  <c r="K37" i="43" s="1"/>
  <c r="H10" i="43"/>
  <c r="H37" i="43" s="1"/>
  <c r="G37" i="43"/>
  <c r="D37" i="43"/>
  <c r="E10" i="43"/>
  <c r="E37" i="43" s="1"/>
</calcChain>
</file>

<file path=xl/sharedStrings.xml><?xml version="1.0" encoding="utf-8"?>
<sst xmlns="http://schemas.openxmlformats.org/spreadsheetml/2006/main" count="84" uniqueCount="65">
  <si>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</si>
  <si>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</si>
  <si>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</si>
  <si>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</si>
  <si>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</si>
  <si>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</si>
  <si>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</si>
  <si>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</si>
  <si>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</si>
  <si>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</si>
  <si>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</si>
  <si>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</si>
  <si>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</si>
  <si>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Adriatic osiguranje d.d.</t>
  </si>
  <si>
    <t>Croatia osiguranje d.d.</t>
  </si>
  <si>
    <t>Euroherc osiguranje d.d.</t>
  </si>
  <si>
    <t>Grawe osiguranje a.d.</t>
  </si>
  <si>
    <t>Grawe osiguranje d.d.</t>
  </si>
  <si>
    <t>Merkur BH osiguranje d.d.</t>
  </si>
  <si>
    <t>Nešković osiguranje a.d.</t>
  </si>
  <si>
    <t>Sarajevo-osiguranje d.d.</t>
  </si>
  <si>
    <t>Triglav osiguranje d.d.</t>
  </si>
  <si>
    <t>Uniqa osiguranje d.d.</t>
  </si>
  <si>
    <t>ASA osiguranje d.d.</t>
  </si>
  <si>
    <t>Atos osiguranje a.d.</t>
  </si>
  <si>
    <t>Brčko-gas osiguranje d.d.</t>
  </si>
  <si>
    <t>Camelija osiguranje d.d.</t>
  </si>
  <si>
    <t>Central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</si>
  <si>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</si>
  <si>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</si>
  <si>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</si>
  <si>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</si>
  <si>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</si>
  <si>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</si>
  <si>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</si>
  <si>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</si>
  <si>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</si>
  <si>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VGT osiguranje d.d.</t>
  </si>
  <si>
    <t>Wiener osiguranje a.d.</t>
  </si>
  <si>
    <t>Zovko osiguranje d.d.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</si>
  <si>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</si>
  <si>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</si>
  <si>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</si>
  <si>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</si>
  <si>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</si>
  <si>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</si>
  <si>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</si>
  <si>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</si>
  <si>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</si>
  <si>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</si>
  <si>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</si>
  <si>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</si>
  <si>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</si>
  <si>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</si>
  <si>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</si>
  <si>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</si>
  <si>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</si>
  <si>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</si>
  <si>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</si>
  <si>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Tržišni udio
(%)</t>
  </si>
  <si>
    <t>Ukupno:</t>
  </si>
  <si>
    <t>HHI INDEKS ZA TRŽIŠTE OSIGURANJA BOSNE I HERCEGOVINE</t>
  </si>
  <si>
    <t>II-KV-2017</t>
  </si>
  <si>
    <t>II-KV-2018</t>
  </si>
  <si>
    <t>Osiguravajuće društvo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</si>
</sst>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Border="1"/>
    <xf numFmtId="0" fontId="5" fillId="2" borderId="3" xfId="0" applyFont="1" applyFill="1" applyBorder="1" applyAlignment="1">
      <alignment vertical="center"/>
    </xf>
    <xf numFmtId="0" fontId="4" fillId="2" borderId="2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3" borderId="10" xfId="0" applyFont="1" applyFill="1" applyBorder="1"/>
    <xf numFmtId="0" fontId="8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2" fillId="0" borderId="0" xfId="0" applyFont="1"/>
    <xf numFmtId="0" fontId="5" fillId="0" borderId="0" xfId="0" applyFont="1" applyBorder="1" applyAlignment="1">
      <alignment vertical="center"/>
    </xf>
    <xf numFmtId="164" fontId="4" fillId="0" borderId="13" xfId="10" applyNumberFormat="1" applyFont="1" applyBorder="1" applyAlignment="1">
      <alignment horizontal="left" vertical="center"/>
    </xf>
    <xf numFmtId="0" fontId="10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4" fontId="5" fillId="2" borderId="3" xfId="0" applyNumberFormat="1" applyFont="1" applyFill="1" applyBorder="1"/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 wrapText="1"/>
    </xf>
    <xf numFmtId="2" fontId="4" fillId="0" borderId="0" xfId="0" applyNumberFormat="1" applyFont="1"/>
    <xf numFmtId="1" fontId="3" fillId="2" borderId="3" xfId="0" applyNumberFormat="1" applyFont="1" applyFill="1" applyBorder="1" applyAlignment="1">
      <alignment vertical="center" wrapText="1"/>
    </xf>
    <xf numFmtId="1" fontId="4" fillId="0" borderId="0" xfId="0" applyNumberFormat="1" applyFont="1"/>
    <xf numFmtId="1" fontId="4" fillId="0" borderId="1" xfId="0" applyNumberFormat="1" applyFont="1" applyBorder="1"/>
    <xf numFmtId="0" fontId="3" fillId="2" borderId="3" xfId="0" applyFont="1" applyFill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Border="1"/>
    <xf numFmtId="4" fontId="4" fillId="0" borderId="0" xfId="0" applyNumberFormat="1" applyFont="1" applyFill="1" applyBorder="1"/>
    <xf numFmtId="4" fontId="11" fillId="0" borderId="0" xfId="0" applyNumberFormat="1" applyFont="1" applyFill="1" applyBorder="1" applyAlignment="1">
      <alignment vertical="center"/>
    </xf>
    <xf numFmtId="4" fontId="4" fillId="0" borderId="0" xfId="0" applyNumberFormat="1" applyFont="1"/>
    <xf numFmtId="0" fontId="0" fillId="0" borderId="0" xfId="0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1" fontId="3" fillId="2" borderId="4" xfId="0" applyNumberFormat="1" applyFont="1" applyFill="1" applyBorder="1" applyAlignment="1">
      <alignment horizontal="right" vertical="center"/>
    </xf>
    <xf numFmtId="2" fontId="4" fillId="0" borderId="0" xfId="0" applyNumberFormat="1" applyFont="1" applyFill="1"/>
    <xf numFmtId="1" fontId="4" fillId="0" borderId="0" xfId="0" applyNumberFormat="1" applyFont="1" applyFill="1"/>
    <xf numFmtId="4" fontId="4" fillId="0" borderId="0" xfId="0" applyNumberFormat="1" applyFont="1" applyFill="1" applyAlignment="1">
      <alignment horizontal="right" vertical="center"/>
    </xf>
    <xf numFmtId="4" fontId="5" fillId="2" borderId="3" xfId="0" applyNumberFormat="1" applyFont="1" applyFill="1" applyBorder="1" applyAlignment="1">
      <alignment horizontal="right" vertical="center" wrapText="1"/>
    </xf>
    <xf numFmtId="4" fontId="5" fillId="2" borderId="3" xfId="0" applyNumberFormat="1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</cellXfs>
  <cellStyles count="11">
    <cellStyle name="Comma" xfId="10" builtinId="3"/>
    <cellStyle name="Normal" xfId="0" builtinId="0"/>
    <cellStyle name="Normal 2" xfId="9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8"/>
  <sheetViews>
    <sheetView showGridLines="0" tabSelected="1" showRuler="0" view="pageLayout" zoomScale="50" zoomScaleNormal="70" zoomScalePageLayoutView="50" workbookViewId="0">
      <selection activeCell="B37" sqref="B37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11" t="s">
        <v>61</v>
      </c>
      <c r="G3" s="11"/>
      <c r="H3" s="11"/>
      <c r="I3" s="11"/>
    </row>
    <row r="4" spans="1:20" x14ac:dyDescent="0.25">
      <c r="F4" s="10"/>
    </row>
    <row r="5" spans="1:20" x14ac:dyDescent="0.25">
      <c r="F5" s="1"/>
      <c r="G5" s="1"/>
      <c r="H5" s="1"/>
      <c r="I5" s="1"/>
      <c r="J5" s="1"/>
      <c r="K5" s="1"/>
      <c r="L5" s="1"/>
    </row>
    <row r="6" spans="1:20" ht="15.75" thickBot="1" x14ac:dyDescent="0.3">
      <c r="F6" s="1"/>
      <c r="G6" s="1"/>
      <c r="H6" s="1"/>
      <c r="I6" s="1"/>
      <c r="J6" s="1"/>
      <c r="K6" s="1"/>
      <c r="L6" s="1"/>
    </row>
    <row r="7" spans="1:20" x14ac:dyDescent="0.25">
      <c r="A7" s="4"/>
      <c r="B7" s="40" t="s">
        <v>64</v>
      </c>
      <c r="C7" s="44" t="s">
        <v>10</v>
      </c>
      <c r="D7" s="44"/>
      <c r="E7" s="44"/>
      <c r="F7" s="44"/>
      <c r="G7" s="44"/>
      <c r="H7" s="44"/>
      <c r="I7" s="44" t="s">
        <v>11</v>
      </c>
      <c r="J7" s="44"/>
      <c r="K7" s="44"/>
      <c r="L7" s="44"/>
      <c r="M7" s="44"/>
      <c r="N7" s="44"/>
      <c r="O7" s="44" t="s">
        <v>12</v>
      </c>
      <c r="P7" s="44"/>
      <c r="Q7" s="44"/>
      <c r="R7" s="44"/>
      <c r="S7" s="44"/>
      <c r="T7" s="45"/>
    </row>
    <row r="8" spans="1:20" ht="15.75" customHeight="1" x14ac:dyDescent="0.25">
      <c r="A8" s="5"/>
      <c r="B8" s="41"/>
      <c r="C8" s="43" t="s">
        <v>62</v>
      </c>
      <c r="D8" s="43"/>
      <c r="E8" s="43"/>
      <c r="F8" s="43" t="s">
        <v>63</v>
      </c>
      <c r="G8" s="43"/>
      <c r="H8" s="43"/>
      <c r="I8" s="43" t="s">
        <v>62</v>
      </c>
      <c r="J8" s="43"/>
      <c r="K8" s="43"/>
      <c r="L8" s="43" t="s">
        <v>63</v>
      </c>
      <c r="M8" s="43"/>
      <c r="N8" s="43"/>
      <c r="O8" s="43" t="s">
        <v>62</v>
      </c>
      <c r="P8" s="43"/>
      <c r="Q8" s="43"/>
      <c r="R8" s="43" t="s">
        <v>63</v>
      </c>
      <c r="S8" s="43"/>
      <c r="T8" s="46"/>
    </row>
    <row r="9" spans="1:20" ht="30.75" customHeight="1" thickBot="1" x14ac:dyDescent="0.3">
      <c r="A9" s="6"/>
      <c r="B9" s="42"/>
      <c r="C9" s="7" t="s">
        <v>0</v>
      </c>
      <c r="D9" s="8" t="s">
        <v>59</v>
      </c>
      <c r="E9" s="7" t="s">
        <v>9</v>
      </c>
      <c r="F9" s="7" t="s">
        <v>0</v>
      </c>
      <c r="G9" s="8" t="s">
        <v>59</v>
      </c>
      <c r="H9" s="7" t="s">
        <v>9</v>
      </c>
      <c r="I9" s="7" t="s">
        <v>0</v>
      </c>
      <c r="J9" s="8" t="s">
        <v>59</v>
      </c>
      <c r="K9" s="7" t="s">
        <v>9</v>
      </c>
      <c r="L9" s="7" t="s">
        <v>0</v>
      </c>
      <c r="M9" s="8" t="s">
        <v>59</v>
      </c>
      <c r="N9" s="7" t="s">
        <v>9</v>
      </c>
      <c r="O9" s="7" t="s">
        <v>0</v>
      </c>
      <c r="P9" s="8" t="s">
        <v>59</v>
      </c>
      <c r="Q9" s="7" t="s">
        <v>9</v>
      </c>
      <c r="R9" s="7" t="s">
        <v>0</v>
      </c>
      <c r="S9" s="8" t="s">
        <v>59</v>
      </c>
      <c r="T9" s="9" t="s">
        <v>9</v>
      </c>
    </row>
    <row r="10" spans="1:20" x14ac:dyDescent="0.25">
      <c r="A10" s="13" t="s">
        <v>1</v>
      </c>
      <c r="B10" s="12" t="s">
        <v>13</v>
      </c>
      <c r="C10" s="15">
        <v>22068516.079999998</v>
      </c>
      <c r="D10" s="35">
        <f>C10/$C$37*100</f>
        <v>7.9964189507860164</v>
      </c>
      <c r="E10" s="36">
        <f>D10^2</f>
        <v>63.942716036489735</v>
      </c>
      <c r="F10" s="37">
        <v>30226268.430000003</v>
      </c>
      <c r="G10" s="35">
        <f>F10/$F$37*100</f>
        <v>10.454533167057068</v>
      </c>
      <c r="H10" s="22">
        <f>G10^2</f>
        <v>109.29726374109629</v>
      </c>
      <c r="I10" s="25">
        <v>3066225.8600000003</v>
      </c>
      <c r="J10" s="19">
        <f>I10/$I$37*100</f>
        <v>4.4362353922185171</v>
      </c>
      <c r="K10" s="21">
        <f>J10^2</f>
        <v>19.680184455172181</v>
      </c>
      <c r="L10" s="28">
        <v>2461601.69</v>
      </c>
      <c r="M10" s="19">
        <f>L10/$L$37*100</f>
        <v>3.5276788220830588</v>
      </c>
      <c r="N10" s="22">
        <f>M10^2</f>
        <v>12.444517871773318</v>
      </c>
      <c r="O10" s="25">
        <f>C10+I10</f>
        <v>25134741.939999998</v>
      </c>
      <c r="P10" s="19">
        <f>O10/$O$37*100</f>
        <v>7.2833691817848223</v>
      </c>
      <c r="Q10" s="21">
        <f>P10^2</f>
        <v>53.047466638172914</v>
      </c>
      <c r="R10" s="28">
        <f>F10+L10</f>
        <v>32687870.120000005</v>
      </c>
      <c r="S10" s="19">
        <f>R10/$R$37*100</f>
        <v>9.10777270176043</v>
      </c>
      <c r="T10" s="22">
        <f>S10^2</f>
        <v>82.951523586932481</v>
      </c>
    </row>
    <row r="11" spans="1:20" x14ac:dyDescent="0.25">
      <c r="A11" s="13" t="s">
        <v>2</v>
      </c>
      <c r="B11" s="12" t="s">
        <v>14</v>
      </c>
      <c r="C11" s="15">
        <v>11710012.887995239</v>
      </c>
      <c r="D11" s="35">
        <f t="shared" ref="D11:D36" si="0">C11/$C$37*100</f>
        <v>4.2430659420900056</v>
      </c>
      <c r="E11" s="36">
        <f t="shared" ref="E11:E36" si="1">D11^2</f>
        <v>18.003608588924148</v>
      </c>
      <c r="F11" s="37">
        <v>13882984.789999872</v>
      </c>
      <c r="G11" s="35">
        <f t="shared" ref="G11:G36" si="2">F11/$F$37*100</f>
        <v>4.8017877324462868</v>
      </c>
      <c r="H11" s="22">
        <f t="shared" ref="H11:H36" si="3">G11^2</f>
        <v>23.057165427471652</v>
      </c>
      <c r="I11" s="25">
        <v>0</v>
      </c>
      <c r="J11" s="19">
        <f t="shared" ref="J11:J36" si="4">I11/$I$37*100</f>
        <v>0</v>
      </c>
      <c r="K11" s="21">
        <f t="shared" ref="K11:K36" si="5">J11^2</f>
        <v>0</v>
      </c>
      <c r="L11" s="28">
        <v>0</v>
      </c>
      <c r="M11" s="19">
        <f t="shared" ref="M11:M36" si="6">L11/$L$37*100</f>
        <v>0</v>
      </c>
      <c r="N11" s="22">
        <f t="shared" ref="N11:N36" si="7">M11^2</f>
        <v>0</v>
      </c>
      <c r="O11" s="25">
        <f t="shared" ref="O11:O36" si="8">C11+I11</f>
        <v>11710012.887995239</v>
      </c>
      <c r="P11" s="19">
        <f t="shared" ref="P11:P36" si="9">O11/$O$37*100</f>
        <v>3.3932453808486418</v>
      </c>
      <c r="Q11" s="21">
        <f t="shared" ref="Q11:Q36" si="10">P11^2</f>
        <v>11.514114214650645</v>
      </c>
      <c r="R11" s="28">
        <f t="shared" ref="R11:R36" si="11">F11+L11</f>
        <v>13882984.789999872</v>
      </c>
      <c r="S11" s="19">
        <f t="shared" ref="S11:S36" si="12">R11/$R$37*100</f>
        <v>3.8681954322852063</v>
      </c>
      <c r="T11" s="22">
        <f t="shared" ref="T11:T36" si="13">S11^2</f>
        <v>14.962935902352134</v>
      </c>
    </row>
    <row r="12" spans="1:20" x14ac:dyDescent="0.25">
      <c r="A12" s="13" t="s">
        <v>3</v>
      </c>
      <c r="B12" s="12" t="s">
        <v>15</v>
      </c>
      <c r="C12" s="15">
        <v>9204154.0500000007</v>
      </c>
      <c r="D12" s="35">
        <f t="shared" si="0"/>
        <v>3.3350802384975711</v>
      </c>
      <c r="E12" s="36">
        <f t="shared" si="1"/>
        <v>11.122760197217016</v>
      </c>
      <c r="F12" s="37">
        <v>11293496.900000002</v>
      </c>
      <c r="G12" s="35">
        <f t="shared" si="2"/>
        <v>3.9061466745899014</v>
      </c>
      <c r="H12" s="22">
        <f t="shared" si="3"/>
        <v>15.257981843409745</v>
      </c>
      <c r="I12" s="25">
        <v>0</v>
      </c>
      <c r="J12" s="19">
        <f t="shared" si="4"/>
        <v>0</v>
      </c>
      <c r="K12" s="21">
        <f t="shared" si="5"/>
        <v>0</v>
      </c>
      <c r="L12" s="28">
        <v>0</v>
      </c>
      <c r="M12" s="19">
        <f t="shared" si="6"/>
        <v>0</v>
      </c>
      <c r="N12" s="22">
        <f t="shared" si="7"/>
        <v>0</v>
      </c>
      <c r="O12" s="25">
        <f t="shared" si="8"/>
        <v>9204154.0500000007</v>
      </c>
      <c r="P12" s="19">
        <f t="shared" si="9"/>
        <v>2.6671151871062326</v>
      </c>
      <c r="Q12" s="21">
        <f t="shared" si="10"/>
        <v>7.1135034212927142</v>
      </c>
      <c r="R12" s="28">
        <f t="shared" si="11"/>
        <v>11293496.900000002</v>
      </c>
      <c r="S12" s="19">
        <f t="shared" si="12"/>
        <v>3.1466902675406265</v>
      </c>
      <c r="T12" s="22">
        <f t="shared" si="13"/>
        <v>9.9016596398349002</v>
      </c>
    </row>
    <row r="13" spans="1:20" x14ac:dyDescent="0.25">
      <c r="A13" s="13" t="s">
        <v>4</v>
      </c>
      <c r="B13" s="12" t="s">
        <v>16</v>
      </c>
      <c r="C13" s="15">
        <v>8169245.8399999999</v>
      </c>
      <c r="D13" s="35">
        <f t="shared" si="0"/>
        <v>2.9600863062925904</v>
      </c>
      <c r="E13" s="36">
        <f t="shared" si="1"/>
        <v>8.7621109407009108</v>
      </c>
      <c r="F13" s="37">
        <v>8075505.3000000007</v>
      </c>
      <c r="G13" s="35">
        <f t="shared" si="2"/>
        <v>2.7931214266529012</v>
      </c>
      <c r="H13" s="22">
        <f t="shared" si="3"/>
        <v>7.8015273040275384</v>
      </c>
      <c r="I13" s="25">
        <v>0</v>
      </c>
      <c r="J13" s="19">
        <f t="shared" si="4"/>
        <v>0</v>
      </c>
      <c r="K13" s="21">
        <f t="shared" si="5"/>
        <v>0</v>
      </c>
      <c r="L13" s="28">
        <v>0</v>
      </c>
      <c r="M13" s="19">
        <f t="shared" si="6"/>
        <v>0</v>
      </c>
      <c r="N13" s="22">
        <f t="shared" si="7"/>
        <v>0</v>
      </c>
      <c r="O13" s="25">
        <f t="shared" si="8"/>
        <v>8169245.8399999999</v>
      </c>
      <c r="P13" s="19">
        <f t="shared" si="9"/>
        <v>2.3672267466088761</v>
      </c>
      <c r="Q13" s="21">
        <f t="shared" si="10"/>
        <v>5.6037624698604445</v>
      </c>
      <c r="R13" s="28">
        <f t="shared" si="11"/>
        <v>8075505.3000000007</v>
      </c>
      <c r="S13" s="19">
        <f t="shared" si="12"/>
        <v>2.2500660475660772</v>
      </c>
      <c r="T13" s="22">
        <f t="shared" si="13"/>
        <v>5.0627972184096288</v>
      </c>
    </row>
    <row r="14" spans="1:20" x14ac:dyDescent="0.25">
      <c r="A14" s="13" t="s">
        <v>5</v>
      </c>
      <c r="B14" s="12" t="s">
        <v>17</v>
      </c>
      <c r="C14" s="15">
        <v>5720548.2999999998</v>
      </c>
      <c r="D14" s="35">
        <f t="shared" si="0"/>
        <v>2.0728127196763801</v>
      </c>
      <c r="E14" s="36">
        <f t="shared" si="1"/>
        <v>4.2965525708521914</v>
      </c>
      <c r="F14" s="37">
        <v>4911517</v>
      </c>
      <c r="G14" s="35">
        <f t="shared" si="2"/>
        <v>1.6987746104345911</v>
      </c>
      <c r="H14" s="22">
        <f t="shared" si="3"/>
        <v>2.8858351770571966</v>
      </c>
      <c r="I14" s="25">
        <v>0</v>
      </c>
      <c r="J14" s="19">
        <f t="shared" si="4"/>
        <v>0</v>
      </c>
      <c r="K14" s="21">
        <f t="shared" si="5"/>
        <v>0</v>
      </c>
      <c r="L14" s="28">
        <v>0</v>
      </c>
      <c r="M14" s="19">
        <f t="shared" si="6"/>
        <v>0</v>
      </c>
      <c r="N14" s="22">
        <f t="shared" si="7"/>
        <v>0</v>
      </c>
      <c r="O14" s="25">
        <f t="shared" si="8"/>
        <v>5720548.2999999998</v>
      </c>
      <c r="P14" s="19">
        <f t="shared" si="9"/>
        <v>1.6576603527735112</v>
      </c>
      <c r="Q14" s="21">
        <f t="shared" si="10"/>
        <v>2.7478378451572016</v>
      </c>
      <c r="R14" s="28">
        <f t="shared" si="11"/>
        <v>4911517</v>
      </c>
      <c r="S14" s="19">
        <f t="shared" si="12"/>
        <v>1.3684886868619346</v>
      </c>
      <c r="T14" s="22">
        <f t="shared" si="13"/>
        <v>1.8727612860691021</v>
      </c>
    </row>
    <row r="15" spans="1:20" x14ac:dyDescent="0.25">
      <c r="A15" s="13" t="s">
        <v>6</v>
      </c>
      <c r="B15" s="12" t="s">
        <v>18</v>
      </c>
      <c r="C15" s="15">
        <v>12160366.779999999</v>
      </c>
      <c r="D15" s="35">
        <f t="shared" si="0"/>
        <v>4.4062494739383817</v>
      </c>
      <c r="E15" s="36">
        <f t="shared" si="1"/>
        <v>19.415034426582267</v>
      </c>
      <c r="F15" s="17">
        <v>19266300.919999823</v>
      </c>
      <c r="G15" s="35">
        <f t="shared" si="2"/>
        <v>6.6637462193225234</v>
      </c>
      <c r="H15" s="22">
        <f t="shared" si="3"/>
        <v>44.405513675535225</v>
      </c>
      <c r="I15" s="26">
        <v>0</v>
      </c>
      <c r="J15" s="19">
        <f t="shared" si="4"/>
        <v>0</v>
      </c>
      <c r="K15" s="21">
        <f t="shared" si="5"/>
        <v>0</v>
      </c>
      <c r="L15" s="26">
        <v>0</v>
      </c>
      <c r="M15" s="19">
        <f t="shared" si="6"/>
        <v>0</v>
      </c>
      <c r="N15" s="22">
        <f t="shared" si="7"/>
        <v>0</v>
      </c>
      <c r="O15" s="25">
        <f t="shared" si="8"/>
        <v>12160366.779999999</v>
      </c>
      <c r="P15" s="19">
        <f t="shared" si="9"/>
        <v>3.5237457721299346</v>
      </c>
      <c r="Q15" s="21">
        <f t="shared" si="10"/>
        <v>12.416784266603589</v>
      </c>
      <c r="R15" s="28">
        <f t="shared" si="11"/>
        <v>19266300.919999823</v>
      </c>
      <c r="S15" s="19">
        <f t="shared" si="12"/>
        <v>5.3681408099976933</v>
      </c>
      <c r="T15" s="22">
        <f t="shared" si="13"/>
        <v>28.816935755962689</v>
      </c>
    </row>
    <row r="16" spans="1:20" x14ac:dyDescent="0.25">
      <c r="A16" s="13" t="s">
        <v>7</v>
      </c>
      <c r="B16" s="12" t="s">
        <v>19</v>
      </c>
      <c r="C16" s="15">
        <v>20769567.439999998</v>
      </c>
      <c r="D16" s="35">
        <f t="shared" si="0"/>
        <v>7.5257512591596143</v>
      </c>
      <c r="E16" s="36">
        <f t="shared" si="1"/>
        <v>56.63693201474252</v>
      </c>
      <c r="F16" s="17">
        <v>21783847.27</v>
      </c>
      <c r="G16" s="35">
        <f t="shared" si="2"/>
        <v>7.5345044433035415</v>
      </c>
      <c r="H16" s="22">
        <f t="shared" si="3"/>
        <v>56.768757206160814</v>
      </c>
      <c r="I16" s="26">
        <v>4308299.6399999997</v>
      </c>
      <c r="J16" s="35">
        <f t="shared" si="4"/>
        <v>6.2332757650313129</v>
      </c>
      <c r="K16" s="36">
        <f t="shared" si="5"/>
        <v>38.853726762926698</v>
      </c>
      <c r="L16" s="26">
        <v>4174778.4599999995</v>
      </c>
      <c r="M16" s="19">
        <f t="shared" si="6"/>
        <v>5.9828028312048014</v>
      </c>
      <c r="N16" s="22">
        <f t="shared" si="7"/>
        <v>35.793929717072189</v>
      </c>
      <c r="O16" s="25">
        <f t="shared" si="8"/>
        <v>25077867.079999998</v>
      </c>
      <c r="P16" s="19">
        <f t="shared" si="9"/>
        <v>7.2668883838704792</v>
      </c>
      <c r="Q16" s="21">
        <f>P16^2</f>
        <v>52.807666783631703</v>
      </c>
      <c r="R16" s="28">
        <f t="shared" si="11"/>
        <v>25958625.73</v>
      </c>
      <c r="S16" s="19">
        <f t="shared" si="12"/>
        <v>7.2328133320088543</v>
      </c>
      <c r="T16" s="22">
        <f t="shared" si="13"/>
        <v>52.313588695685027</v>
      </c>
    </row>
    <row r="17" spans="1:20" x14ac:dyDescent="0.25">
      <c r="A17" s="13" t="s">
        <v>8</v>
      </c>
      <c r="B17" s="12" t="s">
        <v>20</v>
      </c>
      <c r="C17" s="15">
        <v>13145539.040000001</v>
      </c>
      <c r="D17" s="35">
        <f t="shared" si="0"/>
        <v>4.7632218277248768</v>
      </c>
      <c r="E17" s="36">
        <f t="shared" si="1"/>
        <v>22.688282180114715</v>
      </c>
      <c r="F17" s="17">
        <v>12552571.030000001</v>
      </c>
      <c r="G17" s="35">
        <f t="shared" si="2"/>
        <v>4.3416298796157662</v>
      </c>
      <c r="H17" s="22">
        <f t="shared" si="3"/>
        <v>18.849750011572411</v>
      </c>
      <c r="I17" s="26">
        <v>0</v>
      </c>
      <c r="J17" s="35">
        <f t="shared" si="4"/>
        <v>0</v>
      </c>
      <c r="K17" s="36">
        <f t="shared" si="5"/>
        <v>0</v>
      </c>
      <c r="L17" s="26">
        <v>0</v>
      </c>
      <c r="M17" s="19">
        <f t="shared" si="6"/>
        <v>0</v>
      </c>
      <c r="N17" s="22">
        <f t="shared" si="7"/>
        <v>0</v>
      </c>
      <c r="O17" s="25">
        <f t="shared" si="8"/>
        <v>13145539.040000001</v>
      </c>
      <c r="P17" s="19">
        <f t="shared" si="9"/>
        <v>3.809222077968359</v>
      </c>
      <c r="Q17" s="21">
        <f t="shared" si="10"/>
        <v>14.510172839281584</v>
      </c>
      <c r="R17" s="28">
        <f t="shared" si="11"/>
        <v>12552571.030000001</v>
      </c>
      <c r="S17" s="19">
        <f t="shared" si="12"/>
        <v>3.4975042223382031</v>
      </c>
      <c r="T17" s="22">
        <f t="shared" si="13"/>
        <v>12.232535785273559</v>
      </c>
    </row>
    <row r="18" spans="1:20" x14ac:dyDescent="0.25">
      <c r="A18" s="13" t="s">
        <v>40</v>
      </c>
      <c r="B18" s="12" t="s">
        <v>21</v>
      </c>
      <c r="C18" s="15">
        <v>11468581.630000001</v>
      </c>
      <c r="D18" s="19">
        <f t="shared" si="0"/>
        <v>4.1555845056514729</v>
      </c>
      <c r="E18" s="21">
        <f t="shared" si="1"/>
        <v>17.268882583610598</v>
      </c>
      <c r="F18" s="17">
        <v>11971463.810000001</v>
      </c>
      <c r="G18" s="19">
        <f t="shared" si="2"/>
        <v>4.140638985910984</v>
      </c>
      <c r="H18" s="22">
        <f t="shared" si="3"/>
        <v>17.144891211645941</v>
      </c>
      <c r="I18" s="26">
        <v>355049.88</v>
      </c>
      <c r="J18" s="19">
        <f t="shared" si="4"/>
        <v>0.51368846118170086</v>
      </c>
      <c r="K18" s="21">
        <f t="shared" si="5"/>
        <v>0.26387583515122381</v>
      </c>
      <c r="L18" s="26">
        <v>352615.53</v>
      </c>
      <c r="M18" s="19">
        <f t="shared" si="6"/>
        <v>0.50532721949772208</v>
      </c>
      <c r="N18" s="22">
        <f t="shared" si="7"/>
        <v>0.25535559876529901</v>
      </c>
      <c r="O18" s="25">
        <f t="shared" si="8"/>
        <v>11823631.510000002</v>
      </c>
      <c r="P18" s="19">
        <f t="shared" si="9"/>
        <v>3.4261689880200126</v>
      </c>
      <c r="Q18" s="21">
        <f t="shared" si="10"/>
        <v>11.738633934470077</v>
      </c>
      <c r="R18" s="28">
        <f t="shared" si="11"/>
        <v>12324079.34</v>
      </c>
      <c r="S18" s="19">
        <f t="shared" si="12"/>
        <v>3.4338399221215967</v>
      </c>
      <c r="T18" s="22">
        <f t="shared" si="13"/>
        <v>11.791256610756053</v>
      </c>
    </row>
    <row r="19" spans="1:20" x14ac:dyDescent="0.25">
      <c r="A19" s="13" t="s">
        <v>41</v>
      </c>
      <c r="B19" s="12" t="s">
        <v>22</v>
      </c>
      <c r="C19" s="15">
        <v>27885042.020000003</v>
      </c>
      <c r="D19" s="19">
        <f t="shared" si="0"/>
        <v>10.104008699265131</v>
      </c>
      <c r="E19" s="21">
        <f t="shared" si="1"/>
        <v>102.09099179482546</v>
      </c>
      <c r="F19" s="17">
        <v>29234537.370000008</v>
      </c>
      <c r="G19" s="19">
        <f t="shared" si="2"/>
        <v>10.111517446026811</v>
      </c>
      <c r="H19" s="22">
        <f t="shared" si="3"/>
        <v>102.24278506130456</v>
      </c>
      <c r="I19" s="26">
        <v>0</v>
      </c>
      <c r="J19" s="19">
        <f t="shared" si="4"/>
        <v>0</v>
      </c>
      <c r="K19" s="21">
        <f t="shared" si="5"/>
        <v>0</v>
      </c>
      <c r="L19" s="26">
        <v>0</v>
      </c>
      <c r="M19" s="19">
        <f t="shared" si="6"/>
        <v>0</v>
      </c>
      <c r="N19" s="22">
        <f t="shared" si="7"/>
        <v>0</v>
      </c>
      <c r="O19" s="25">
        <f t="shared" si="8"/>
        <v>27885042.020000003</v>
      </c>
      <c r="P19" s="19">
        <f t="shared" si="9"/>
        <v>8.0803318437110967</v>
      </c>
      <c r="Q19" s="21">
        <f t="shared" si="10"/>
        <v>65.291762704491575</v>
      </c>
      <c r="R19" s="28">
        <f t="shared" si="11"/>
        <v>29234537.370000008</v>
      </c>
      <c r="S19" s="19">
        <f t="shared" si="12"/>
        <v>8.1455757267026616</v>
      </c>
      <c r="T19" s="22">
        <f t="shared" si="13"/>
        <v>66.350403919447601</v>
      </c>
    </row>
    <row r="20" spans="1:20" x14ac:dyDescent="0.25">
      <c r="A20" s="13" t="s">
        <v>42</v>
      </c>
      <c r="B20" s="12" t="s">
        <v>23</v>
      </c>
      <c r="C20" s="15">
        <v>3916396.15</v>
      </c>
      <c r="D20" s="19">
        <f t="shared" si="0"/>
        <v>1.4190870051759907</v>
      </c>
      <c r="E20" s="21">
        <f t="shared" si="1"/>
        <v>2.0138079282593622</v>
      </c>
      <c r="F20" s="17">
        <v>4421647.16</v>
      </c>
      <c r="G20" s="19">
        <f t="shared" si="2"/>
        <v>1.5293405136759612</v>
      </c>
      <c r="H20" s="22">
        <f t="shared" si="3"/>
        <v>2.3388824067706531</v>
      </c>
      <c r="I20" s="26">
        <v>0</v>
      </c>
      <c r="J20" s="19">
        <f t="shared" si="4"/>
        <v>0</v>
      </c>
      <c r="K20" s="21">
        <f t="shared" si="5"/>
        <v>0</v>
      </c>
      <c r="L20" s="26">
        <v>0</v>
      </c>
      <c r="M20" s="19">
        <f t="shared" si="6"/>
        <v>0</v>
      </c>
      <c r="N20" s="22">
        <f t="shared" si="7"/>
        <v>0</v>
      </c>
      <c r="O20" s="25">
        <f t="shared" si="8"/>
        <v>3916396.15</v>
      </c>
      <c r="P20" s="19">
        <f t="shared" si="9"/>
        <v>1.1348658001209115</v>
      </c>
      <c r="Q20" s="21">
        <f t="shared" si="10"/>
        <v>1.2879203842840767</v>
      </c>
      <c r="R20" s="28">
        <f t="shared" si="11"/>
        <v>4421647.16</v>
      </c>
      <c r="S20" s="19">
        <f t="shared" si="12"/>
        <v>1.2319969809236542</v>
      </c>
      <c r="T20" s="22">
        <f t="shared" si="13"/>
        <v>1.5178165610049987</v>
      </c>
    </row>
    <row r="21" spans="1:20" x14ac:dyDescent="0.25">
      <c r="A21" s="13" t="s">
        <v>43</v>
      </c>
      <c r="B21" s="12" t="s">
        <v>24</v>
      </c>
      <c r="C21" s="15">
        <v>3852.24</v>
      </c>
      <c r="D21" s="19">
        <f t="shared" si="0"/>
        <v>1.3958403377603052E-3</v>
      </c>
      <c r="E21" s="21">
        <f t="shared" si="1"/>
        <v>1.9483702485188029E-6</v>
      </c>
      <c r="F21" s="17">
        <v>4240.2700000000004</v>
      </c>
      <c r="G21" s="19">
        <f t="shared" si="2"/>
        <v>1.4666065530033765E-3</v>
      </c>
      <c r="H21" s="22">
        <f t="shared" si="3"/>
        <v>2.1509347813124458E-6</v>
      </c>
      <c r="I21" s="26">
        <v>7706662.5499999998</v>
      </c>
      <c r="J21" s="19">
        <f t="shared" si="4"/>
        <v>11.15004918789479</v>
      </c>
      <c r="K21" s="21">
        <f t="shared" si="5"/>
        <v>124.32359689247328</v>
      </c>
      <c r="L21" s="26">
        <v>7907010.0700000003</v>
      </c>
      <c r="M21" s="19">
        <f t="shared" si="6"/>
        <v>11.331399423087202</v>
      </c>
      <c r="N21" s="22">
        <f t="shared" si="7"/>
        <v>128.40061288554097</v>
      </c>
      <c r="O21" s="25">
        <f t="shared" si="8"/>
        <v>7710514.79</v>
      </c>
      <c r="P21" s="19">
        <f t="shared" si="9"/>
        <v>2.2342988812552766</v>
      </c>
      <c r="Q21" s="21">
        <f t="shared" si="10"/>
        <v>4.9920914907785807</v>
      </c>
      <c r="R21" s="28">
        <f t="shared" si="11"/>
        <v>7911250.3399999999</v>
      </c>
      <c r="S21" s="19">
        <f t="shared" si="12"/>
        <v>2.2042999320215393</v>
      </c>
      <c r="T21" s="22">
        <f t="shared" si="13"/>
        <v>4.8589381903101625</v>
      </c>
    </row>
    <row r="22" spans="1:20" x14ac:dyDescent="0.25">
      <c r="A22" s="13" t="s">
        <v>44</v>
      </c>
      <c r="B22" s="12" t="s">
        <v>25</v>
      </c>
      <c r="C22" s="15">
        <v>6283775.4100000001</v>
      </c>
      <c r="D22" s="19">
        <f t="shared" si="0"/>
        <v>2.2768953104438716</v>
      </c>
      <c r="E22" s="21">
        <f t="shared" si="1"/>
        <v>5.1842522547212946</v>
      </c>
      <c r="F22" s="17">
        <v>12615708.16</v>
      </c>
      <c r="G22" s="19">
        <f t="shared" si="2"/>
        <v>4.3634674816071071</v>
      </c>
      <c r="H22" s="22">
        <f t="shared" si="3"/>
        <v>19.03984846304267</v>
      </c>
      <c r="I22" s="26">
        <v>12796276.019999994</v>
      </c>
      <c r="J22" s="19">
        <f t="shared" si="4"/>
        <v>18.513734852044159</v>
      </c>
      <c r="K22" s="21">
        <f t="shared" si="5"/>
        <v>342.75837817179456</v>
      </c>
      <c r="L22" s="26">
        <v>12825355.049999949</v>
      </c>
      <c r="M22" s="19">
        <f t="shared" si="6"/>
        <v>18.37979457821254</v>
      </c>
      <c r="N22" s="22">
        <f t="shared" si="7"/>
        <v>337.81684873729108</v>
      </c>
      <c r="O22" s="25">
        <f t="shared" si="8"/>
        <v>19080051.429999992</v>
      </c>
      <c r="P22" s="19">
        <f t="shared" si="9"/>
        <v>5.5288834436360794</v>
      </c>
      <c r="Q22" s="21">
        <f t="shared" si="10"/>
        <v>30.568552133313151</v>
      </c>
      <c r="R22" s="28">
        <f t="shared" si="11"/>
        <v>25441063.209999949</v>
      </c>
      <c r="S22" s="19">
        <f t="shared" si="12"/>
        <v>7.0886056557728105</v>
      </c>
      <c r="T22" s="22">
        <f t="shared" si="13"/>
        <v>50.248330143054275</v>
      </c>
    </row>
    <row r="23" spans="1:20" x14ac:dyDescent="0.25">
      <c r="A23" s="13" t="s">
        <v>45</v>
      </c>
      <c r="B23" s="12" t="s">
        <v>26</v>
      </c>
      <c r="C23" s="15">
        <v>649064.28</v>
      </c>
      <c r="D23" s="19">
        <f t="shared" si="0"/>
        <v>0.23518526982310275</v>
      </c>
      <c r="E23" s="21">
        <f t="shared" si="1"/>
        <v>5.5312111141765645E-2</v>
      </c>
      <c r="F23" s="17">
        <v>1089989.82</v>
      </c>
      <c r="G23" s="19">
        <f t="shared" si="2"/>
        <v>0.37700104302767762</v>
      </c>
      <c r="H23" s="22">
        <f t="shared" si="3"/>
        <v>0.14212978644395682</v>
      </c>
      <c r="I23" s="26">
        <v>0</v>
      </c>
      <c r="J23" s="19">
        <f t="shared" si="4"/>
        <v>0</v>
      </c>
      <c r="K23" s="21">
        <f t="shared" si="5"/>
        <v>0</v>
      </c>
      <c r="L23" s="26">
        <v>0</v>
      </c>
      <c r="M23" s="19">
        <f t="shared" si="6"/>
        <v>0</v>
      </c>
      <c r="N23" s="22">
        <f t="shared" si="7"/>
        <v>0</v>
      </c>
      <c r="O23" s="25">
        <f t="shared" si="8"/>
        <v>649064.28</v>
      </c>
      <c r="P23" s="19">
        <f t="shared" si="9"/>
        <v>0.18808129342382879</v>
      </c>
      <c r="Q23" s="21">
        <f t="shared" si="10"/>
        <v>3.5374572935980383E-2</v>
      </c>
      <c r="R23" s="28">
        <f t="shared" si="11"/>
        <v>1089989.82</v>
      </c>
      <c r="S23" s="19">
        <f t="shared" si="12"/>
        <v>0.30370224463534928</v>
      </c>
      <c r="T23" s="22">
        <f t="shared" si="13"/>
        <v>9.2235053396549541E-2</v>
      </c>
    </row>
    <row r="24" spans="1:20" x14ac:dyDescent="0.25">
      <c r="A24" s="13" t="s">
        <v>46</v>
      </c>
      <c r="B24" s="12" t="s">
        <v>27</v>
      </c>
      <c r="C24" s="15">
        <v>315906.9599999999</v>
      </c>
      <c r="D24" s="19">
        <f t="shared" si="0"/>
        <v>0.11446734309057355</v>
      </c>
      <c r="E24" s="21">
        <f t="shared" si="1"/>
        <v>1.3102772634215075E-2</v>
      </c>
      <c r="F24" s="17">
        <v>305405</v>
      </c>
      <c r="G24" s="19">
        <f t="shared" si="2"/>
        <v>0.10563218246007829</v>
      </c>
      <c r="H24" s="22">
        <f t="shared" si="3"/>
        <v>1.1158157971279271E-2</v>
      </c>
      <c r="I24" s="26">
        <v>14569151.529900245</v>
      </c>
      <c r="J24" s="19">
        <f t="shared" si="4"/>
        <v>21.078742598413157</v>
      </c>
      <c r="K24" s="21">
        <f t="shared" si="5"/>
        <v>444.31338953015745</v>
      </c>
      <c r="L24" s="26">
        <v>13818360</v>
      </c>
      <c r="M24" s="19">
        <f t="shared" si="6"/>
        <v>19.802852803501143</v>
      </c>
      <c r="N24" s="22">
        <f t="shared" si="7"/>
        <v>392.15297915713307</v>
      </c>
      <c r="O24" s="25">
        <f t="shared" si="8"/>
        <v>14885058.489900244</v>
      </c>
      <c r="P24" s="19">
        <f t="shared" si="9"/>
        <v>4.3132878202291174</v>
      </c>
      <c r="Q24" s="21">
        <f t="shared" si="10"/>
        <v>18.604451820136852</v>
      </c>
      <c r="R24" s="28">
        <f t="shared" si="11"/>
        <v>14123765</v>
      </c>
      <c r="S24" s="19">
        <f t="shared" si="12"/>
        <v>3.9352836645778799</v>
      </c>
      <c r="T24" s="22">
        <f t="shared" si="13"/>
        <v>15.486457520693508</v>
      </c>
    </row>
    <row r="25" spans="1:20" x14ac:dyDescent="0.25">
      <c r="A25" s="13" t="s">
        <v>47</v>
      </c>
      <c r="B25" s="12" t="s">
        <v>28</v>
      </c>
      <c r="C25" s="15">
        <v>4361938.6500000004</v>
      </c>
      <c r="D25" s="19">
        <f t="shared" si="0"/>
        <v>1.5805271526451441</v>
      </c>
      <c r="E25" s="21">
        <f t="shared" si="1"/>
        <v>2.4980660802485666</v>
      </c>
      <c r="F25" s="17">
        <v>5214855.6899999995</v>
      </c>
      <c r="G25" s="19">
        <f t="shared" si="2"/>
        <v>1.8036921063802405</v>
      </c>
      <c r="H25" s="22">
        <f t="shared" si="3"/>
        <v>3.2533052146183885</v>
      </c>
      <c r="I25" s="26">
        <v>0</v>
      </c>
      <c r="J25" s="19">
        <f t="shared" si="4"/>
        <v>0</v>
      </c>
      <c r="K25" s="21">
        <f t="shared" si="5"/>
        <v>0</v>
      </c>
      <c r="L25" s="26">
        <v>0</v>
      </c>
      <c r="M25" s="19">
        <f t="shared" si="6"/>
        <v>0</v>
      </c>
      <c r="N25" s="22">
        <f t="shared" si="7"/>
        <v>0</v>
      </c>
      <c r="O25" s="25">
        <f t="shared" si="8"/>
        <v>4361938.6500000004</v>
      </c>
      <c r="P25" s="19">
        <f t="shared" si="9"/>
        <v>1.2639719799823057</v>
      </c>
      <c r="Q25" s="21">
        <f t="shared" si="10"/>
        <v>1.5976251661803902</v>
      </c>
      <c r="R25" s="28">
        <f t="shared" si="11"/>
        <v>5214855.6899999995</v>
      </c>
      <c r="S25" s="19">
        <f t="shared" si="12"/>
        <v>1.4530074955217682</v>
      </c>
      <c r="T25" s="22">
        <f t="shared" si="13"/>
        <v>2.1112307820424414</v>
      </c>
    </row>
    <row r="26" spans="1:20" x14ac:dyDescent="0.25">
      <c r="A26" s="13" t="s">
        <v>48</v>
      </c>
      <c r="B26" s="12" t="s">
        <v>29</v>
      </c>
      <c r="C26" s="15">
        <v>8402020.4700000007</v>
      </c>
      <c r="D26" s="19">
        <f t="shared" si="0"/>
        <v>3.0444310558827588</v>
      </c>
      <c r="E26" s="21">
        <f t="shared" si="1"/>
        <v>9.2685604540234099</v>
      </c>
      <c r="F26" s="17">
        <v>7857536.0800000001</v>
      </c>
      <c r="G26" s="19">
        <f t="shared" si="2"/>
        <v>2.7177311598998322</v>
      </c>
      <c r="H26" s="22">
        <f t="shared" si="3"/>
        <v>7.3860626574904868</v>
      </c>
      <c r="I26" s="26">
        <v>0</v>
      </c>
      <c r="J26" s="19">
        <f t="shared" si="4"/>
        <v>0</v>
      </c>
      <c r="K26" s="21">
        <f t="shared" si="5"/>
        <v>0</v>
      </c>
      <c r="L26" s="26">
        <v>0</v>
      </c>
      <c r="M26" s="19">
        <f t="shared" si="6"/>
        <v>0</v>
      </c>
      <c r="N26" s="22">
        <f t="shared" si="7"/>
        <v>0</v>
      </c>
      <c r="O26" s="25">
        <f t="shared" si="8"/>
        <v>8402020.4700000007</v>
      </c>
      <c r="P26" s="19">
        <f t="shared" si="9"/>
        <v>2.4346785458153484</v>
      </c>
      <c r="Q26" s="21">
        <f t="shared" si="10"/>
        <v>5.9276596214535395</v>
      </c>
      <c r="R26" s="28">
        <f t="shared" si="11"/>
        <v>7857536.0800000001</v>
      </c>
      <c r="S26" s="19">
        <f t="shared" si="12"/>
        <v>2.1893336075370349</v>
      </c>
      <c r="T26" s="22">
        <f t="shared" si="13"/>
        <v>4.7931816450911278</v>
      </c>
    </row>
    <row r="27" spans="1:20" x14ac:dyDescent="0.25">
      <c r="A27" s="13" t="s">
        <v>49</v>
      </c>
      <c r="B27" s="12" t="s">
        <v>30</v>
      </c>
      <c r="C27" s="15">
        <v>7002834.4100000001</v>
      </c>
      <c r="D27" s="19">
        <f t="shared" si="0"/>
        <v>2.537442824988549</v>
      </c>
      <c r="E27" s="21">
        <f t="shared" si="1"/>
        <v>6.4386160900858682</v>
      </c>
      <c r="F27" s="17">
        <v>8405139.2100000009</v>
      </c>
      <c r="G27" s="19">
        <f t="shared" si="2"/>
        <v>2.907133801454064</v>
      </c>
      <c r="H27" s="22">
        <f t="shared" si="3"/>
        <v>8.4514269395567574</v>
      </c>
      <c r="I27" s="26">
        <v>0</v>
      </c>
      <c r="J27" s="19">
        <f t="shared" si="4"/>
        <v>0</v>
      </c>
      <c r="K27" s="21">
        <f t="shared" si="5"/>
        <v>0</v>
      </c>
      <c r="L27" s="26">
        <v>0</v>
      </c>
      <c r="M27" s="19">
        <f t="shared" si="6"/>
        <v>0</v>
      </c>
      <c r="N27" s="22">
        <f t="shared" si="7"/>
        <v>0</v>
      </c>
      <c r="O27" s="25">
        <f t="shared" si="8"/>
        <v>7002834.4100000001</v>
      </c>
      <c r="P27" s="19">
        <f t="shared" si="9"/>
        <v>2.0292322256059059</v>
      </c>
      <c r="Q27" s="21">
        <f t="shared" si="10"/>
        <v>4.1177834254374979</v>
      </c>
      <c r="R27" s="28">
        <f t="shared" si="11"/>
        <v>8405139.2100000009</v>
      </c>
      <c r="S27" s="19">
        <f t="shared" si="12"/>
        <v>2.3419114543194417</v>
      </c>
      <c r="T27" s="22">
        <f t="shared" si="13"/>
        <v>5.4845492598726029</v>
      </c>
    </row>
    <row r="28" spans="1:20" x14ac:dyDescent="0.25">
      <c r="A28" s="13" t="s">
        <v>50</v>
      </c>
      <c r="B28" s="12" t="s">
        <v>31</v>
      </c>
      <c r="C28" s="15">
        <v>3892689.92</v>
      </c>
      <c r="D28" s="19">
        <f t="shared" si="0"/>
        <v>1.4104971685899466</v>
      </c>
      <c r="E28" s="21">
        <f t="shared" si="1"/>
        <v>1.9895022626002561</v>
      </c>
      <c r="F28" s="17">
        <v>4494184.4000000004</v>
      </c>
      <c r="G28" s="19">
        <f t="shared" si="2"/>
        <v>1.5544293857338207</v>
      </c>
      <c r="H28" s="22">
        <f t="shared" si="3"/>
        <v>2.4162507152328234</v>
      </c>
      <c r="I28" s="26">
        <v>0</v>
      </c>
      <c r="J28" s="19">
        <f t="shared" si="4"/>
        <v>0</v>
      </c>
      <c r="K28" s="21">
        <f t="shared" si="5"/>
        <v>0</v>
      </c>
      <c r="L28" s="26">
        <v>0</v>
      </c>
      <c r="M28" s="19">
        <f t="shared" si="6"/>
        <v>0</v>
      </c>
      <c r="N28" s="22">
        <f t="shared" si="7"/>
        <v>0</v>
      </c>
      <c r="O28" s="25">
        <f t="shared" si="8"/>
        <v>3892689.92</v>
      </c>
      <c r="P28" s="19">
        <f t="shared" si="9"/>
        <v>1.1279963751071014</v>
      </c>
      <c r="Q28" s="21">
        <f t="shared" si="10"/>
        <v>1.2723758222547605</v>
      </c>
      <c r="R28" s="28">
        <f t="shared" si="11"/>
        <v>4494184.4000000004</v>
      </c>
      <c r="S28" s="19">
        <f t="shared" si="12"/>
        <v>1.252207924368661</v>
      </c>
      <c r="T28" s="22">
        <f t="shared" si="13"/>
        <v>1.5680246858516702</v>
      </c>
    </row>
    <row r="29" spans="1:20" x14ac:dyDescent="0.25">
      <c r="A29" s="13" t="s">
        <v>51</v>
      </c>
      <c r="B29" s="12" t="s">
        <v>32</v>
      </c>
      <c r="C29" s="15">
        <v>27486503.324000005</v>
      </c>
      <c r="D29" s="19">
        <f t="shared" si="0"/>
        <v>9.9596001504636043</v>
      </c>
      <c r="E29" s="21">
        <f t="shared" si="1"/>
        <v>99.193635157114642</v>
      </c>
      <c r="F29" s="17">
        <v>29522550.123200007</v>
      </c>
      <c r="G29" s="19">
        <f t="shared" si="2"/>
        <v>10.211134072135916</v>
      </c>
      <c r="H29" s="22">
        <f t="shared" si="3"/>
        <v>104.26725903913503</v>
      </c>
      <c r="I29" s="26">
        <v>1733997.81</v>
      </c>
      <c r="J29" s="19">
        <f t="shared" si="4"/>
        <v>2.50875923887466</v>
      </c>
      <c r="K29" s="21">
        <f t="shared" si="5"/>
        <v>6.2938729186389635</v>
      </c>
      <c r="L29" s="26">
        <v>1799409.43</v>
      </c>
      <c r="M29" s="19">
        <f t="shared" si="6"/>
        <v>2.578702543248395</v>
      </c>
      <c r="N29" s="22">
        <f t="shared" si="7"/>
        <v>6.6497068065557405</v>
      </c>
      <c r="O29" s="25">
        <f t="shared" si="8"/>
        <v>29220501.134000003</v>
      </c>
      <c r="P29" s="19">
        <f t="shared" si="9"/>
        <v>8.4673118165972348</v>
      </c>
      <c r="Q29" s="21">
        <f t="shared" si="10"/>
        <v>71.695369399487163</v>
      </c>
      <c r="R29" s="28">
        <f t="shared" si="11"/>
        <v>31321959.553200006</v>
      </c>
      <c r="S29" s="19">
        <f t="shared" si="12"/>
        <v>8.7271910692564667</v>
      </c>
      <c r="T29" s="22">
        <f t="shared" si="13"/>
        <v>76.163863959309836</v>
      </c>
    </row>
    <row r="30" spans="1:20" x14ac:dyDescent="0.25">
      <c r="A30" s="13" t="s">
        <v>52</v>
      </c>
      <c r="B30" s="12" t="s">
        <v>33</v>
      </c>
      <c r="C30" s="15">
        <v>1502596.058</v>
      </c>
      <c r="D30" s="19">
        <f t="shared" si="0"/>
        <v>0.54445833829564694</v>
      </c>
      <c r="E30" s="21">
        <f t="shared" si="1"/>
        <v>0.29643488213965713</v>
      </c>
      <c r="F30" s="17">
        <v>1778939.0989999999</v>
      </c>
      <c r="G30" s="19">
        <f t="shared" si="2"/>
        <v>0.61529188942857926</v>
      </c>
      <c r="H30" s="22">
        <f t="shared" si="3"/>
        <v>0.37858410919659102</v>
      </c>
      <c r="I30" s="26">
        <v>0</v>
      </c>
      <c r="J30" s="19">
        <f t="shared" si="4"/>
        <v>0</v>
      </c>
      <c r="K30" s="21">
        <f t="shared" si="5"/>
        <v>0</v>
      </c>
      <c r="L30" s="26">
        <v>0</v>
      </c>
      <c r="M30" s="19">
        <f t="shared" si="6"/>
        <v>0</v>
      </c>
      <c r="N30" s="22">
        <f t="shared" si="7"/>
        <v>0</v>
      </c>
      <c r="O30" s="25">
        <f t="shared" si="8"/>
        <v>1502596.058</v>
      </c>
      <c r="P30" s="19">
        <f t="shared" si="9"/>
        <v>0.43541174393726678</v>
      </c>
      <c r="Q30" s="21">
        <f t="shared" si="10"/>
        <v>0.18958338675849198</v>
      </c>
      <c r="R30" s="28">
        <f t="shared" si="11"/>
        <v>1778939.0989999999</v>
      </c>
      <c r="S30" s="19">
        <f t="shared" si="12"/>
        <v>0.49566315897875612</v>
      </c>
      <c r="T30" s="22">
        <f t="shared" si="13"/>
        <v>0.24568196716879967</v>
      </c>
    </row>
    <row r="31" spans="1:20" x14ac:dyDescent="0.25">
      <c r="A31" s="13" t="s">
        <v>53</v>
      </c>
      <c r="B31" s="12" t="s">
        <v>34</v>
      </c>
      <c r="C31" s="15">
        <v>5419843.6600000001</v>
      </c>
      <c r="D31" s="19">
        <f t="shared" si="0"/>
        <v>1.963853862942716</v>
      </c>
      <c r="E31" s="21">
        <f t="shared" si="1"/>
        <v>3.856721994995028</v>
      </c>
      <c r="F31" s="17">
        <v>5625975.9900000002</v>
      </c>
      <c r="G31" s="19">
        <f t="shared" si="2"/>
        <v>1.9458886471789905</v>
      </c>
      <c r="H31" s="22">
        <f t="shared" si="3"/>
        <v>3.7864826272200816</v>
      </c>
      <c r="I31" s="26">
        <v>0</v>
      </c>
      <c r="J31" s="19">
        <f t="shared" si="4"/>
        <v>0</v>
      </c>
      <c r="K31" s="21">
        <f t="shared" si="5"/>
        <v>0</v>
      </c>
      <c r="L31" s="26">
        <v>0</v>
      </c>
      <c r="M31" s="19">
        <f t="shared" si="6"/>
        <v>0</v>
      </c>
      <c r="N31" s="22">
        <f t="shared" si="7"/>
        <v>0</v>
      </c>
      <c r="O31" s="25">
        <f t="shared" si="8"/>
        <v>5419843.6600000001</v>
      </c>
      <c r="P31" s="19">
        <f t="shared" si="9"/>
        <v>1.5705242718452144</v>
      </c>
      <c r="Q31" s="21">
        <f t="shared" si="10"/>
        <v>2.4665464884549406</v>
      </c>
      <c r="R31" s="28">
        <f t="shared" si="11"/>
        <v>5625975.9900000002</v>
      </c>
      <c r="S31" s="19">
        <f t="shared" si="12"/>
        <v>1.5675573340928828</v>
      </c>
      <c r="T31" s="22">
        <f t="shared" si="13"/>
        <v>2.4572359956683858</v>
      </c>
    </row>
    <row r="32" spans="1:20" x14ac:dyDescent="0.25">
      <c r="A32" s="13" t="s">
        <v>54</v>
      </c>
      <c r="B32" s="12" t="s">
        <v>35</v>
      </c>
      <c r="C32" s="15">
        <v>16639173.939999998</v>
      </c>
      <c r="D32" s="19">
        <f t="shared" si="0"/>
        <v>6.029123360035217</v>
      </c>
      <c r="E32" s="21">
        <f t="shared" si="1"/>
        <v>36.350328490522344</v>
      </c>
      <c r="F32" s="17">
        <v>16888021.84</v>
      </c>
      <c r="G32" s="19">
        <f t="shared" si="2"/>
        <v>5.841157166361608</v>
      </c>
      <c r="H32" s="22">
        <f t="shared" si="3"/>
        <v>34.119117042137567</v>
      </c>
      <c r="I32" s="26">
        <v>5983326.6349999746</v>
      </c>
      <c r="J32" s="19">
        <f t="shared" si="4"/>
        <v>8.6567156476172347</v>
      </c>
      <c r="K32" s="21">
        <f t="shared" si="5"/>
        <v>74.938725803701075</v>
      </c>
      <c r="L32" s="26">
        <v>6302617.5799999684</v>
      </c>
      <c r="M32" s="19">
        <f t="shared" si="6"/>
        <v>9.0321722848078903</v>
      </c>
      <c r="N32" s="22">
        <f t="shared" si="7"/>
        <v>81.580136182451781</v>
      </c>
      <c r="O32" s="25">
        <f t="shared" si="8"/>
        <v>22622500.574999973</v>
      </c>
      <c r="P32" s="19">
        <f t="shared" si="9"/>
        <v>6.5553895041448058</v>
      </c>
      <c r="Q32" s="21">
        <f t="shared" si="10"/>
        <v>42.973131551051885</v>
      </c>
      <c r="R32" s="28">
        <f t="shared" si="11"/>
        <v>23190639.419999968</v>
      </c>
      <c r="S32" s="19">
        <f t="shared" si="12"/>
        <v>6.4615734176150426</v>
      </c>
      <c r="T32" s="22">
        <f t="shared" si="13"/>
        <v>41.75193103122934</v>
      </c>
    </row>
    <row r="33" spans="1:20" x14ac:dyDescent="0.25">
      <c r="A33" s="13" t="s">
        <v>55</v>
      </c>
      <c r="B33" s="12" t="s">
        <v>36</v>
      </c>
      <c r="C33" s="15">
        <v>13771686.149999999</v>
      </c>
      <c r="D33" s="19">
        <f t="shared" si="0"/>
        <v>4.9901031729967276</v>
      </c>
      <c r="E33" s="21">
        <f t="shared" si="1"/>
        <v>24.90112967715201</v>
      </c>
      <c r="F33" s="17">
        <v>12995806.430000002</v>
      </c>
      <c r="G33" s="19">
        <f t="shared" si="2"/>
        <v>4.4949342546114792</v>
      </c>
      <c r="H33" s="22">
        <f t="shared" si="3"/>
        <v>20.204433953279654</v>
      </c>
      <c r="I33" s="26">
        <v>15391241.979999999</v>
      </c>
      <c r="J33" s="19">
        <f t="shared" si="4"/>
        <v>22.268148375043513</v>
      </c>
      <c r="K33" s="21">
        <f t="shared" si="5"/>
        <v>495.87043205295305</v>
      </c>
      <c r="L33" s="26">
        <v>18155731.379999999</v>
      </c>
      <c r="M33" s="19">
        <f t="shared" si="6"/>
        <v>26.018664737208081</v>
      </c>
      <c r="N33" s="22">
        <f t="shared" si="7"/>
        <v>676.97091470723524</v>
      </c>
      <c r="O33" s="25">
        <f t="shared" si="8"/>
        <v>29162928.129999995</v>
      </c>
      <c r="P33" s="19">
        <f t="shared" si="9"/>
        <v>8.4506287154125328</v>
      </c>
      <c r="Q33" s="21">
        <f t="shared" si="10"/>
        <v>71.413125685754878</v>
      </c>
      <c r="R33" s="28">
        <f t="shared" si="11"/>
        <v>31151537.810000002</v>
      </c>
      <c r="S33" s="19">
        <f t="shared" si="12"/>
        <v>8.6797067120681479</v>
      </c>
      <c r="T33" s="22">
        <f t="shared" si="13"/>
        <v>75.337308607520853</v>
      </c>
    </row>
    <row r="34" spans="1:20" x14ac:dyDescent="0.25">
      <c r="A34" s="13" t="s">
        <v>56</v>
      </c>
      <c r="B34" s="12" t="s">
        <v>37</v>
      </c>
      <c r="C34" s="15">
        <v>9427768.7400000002</v>
      </c>
      <c r="D34" s="19">
        <f t="shared" si="0"/>
        <v>3.4161059285941806</v>
      </c>
      <c r="E34" s="21">
        <f t="shared" si="1"/>
        <v>11.669779715376309</v>
      </c>
      <c r="F34" s="17">
        <v>307993.30000000005</v>
      </c>
      <c r="G34" s="19">
        <f t="shared" si="2"/>
        <v>0.10652741265559382</v>
      </c>
      <c r="H34" s="22">
        <f t="shared" si="3"/>
        <v>1.134808964709517E-2</v>
      </c>
      <c r="I34" s="26">
        <v>0</v>
      </c>
      <c r="J34" s="19">
        <f t="shared" si="4"/>
        <v>0</v>
      </c>
      <c r="K34" s="21">
        <f t="shared" si="5"/>
        <v>0</v>
      </c>
      <c r="L34" s="26">
        <v>0</v>
      </c>
      <c r="M34" s="19">
        <f t="shared" si="6"/>
        <v>0</v>
      </c>
      <c r="N34" s="22">
        <f t="shared" si="7"/>
        <v>0</v>
      </c>
      <c r="O34" s="25">
        <f t="shared" si="8"/>
        <v>9427768.7400000002</v>
      </c>
      <c r="P34" s="19">
        <f t="shared" si="9"/>
        <v>2.7319126831628151</v>
      </c>
      <c r="Q34" s="21">
        <f t="shared" si="10"/>
        <v>7.4633469084258515</v>
      </c>
      <c r="R34" s="28">
        <f t="shared" si="11"/>
        <v>307993.30000000005</v>
      </c>
      <c r="S34" s="19">
        <f t="shared" si="12"/>
        <v>8.5815715730857486E-2</v>
      </c>
      <c r="T34" s="22">
        <f t="shared" si="13"/>
        <v>7.3643370663993412E-3</v>
      </c>
    </row>
    <row r="35" spans="1:20" x14ac:dyDescent="0.25">
      <c r="A35" s="13" t="s">
        <v>57</v>
      </c>
      <c r="B35" s="12" t="s">
        <v>38</v>
      </c>
      <c r="C35" s="15">
        <v>15183420.760000002</v>
      </c>
      <c r="D35" s="19">
        <f t="shared" si="0"/>
        <v>5.5016383096575581</v>
      </c>
      <c r="E35" s="21">
        <f t="shared" si="1"/>
        <v>30.268024090291672</v>
      </c>
      <c r="F35" s="17">
        <v>14394682.880000001</v>
      </c>
      <c r="G35" s="19">
        <f t="shared" si="2"/>
        <v>4.9787716914756643</v>
      </c>
      <c r="H35" s="22">
        <f t="shared" si="3"/>
        <v>24.788167555839447</v>
      </c>
      <c r="I35" s="26">
        <v>3207512.96</v>
      </c>
      <c r="J35" s="19">
        <f t="shared" si="4"/>
        <v>4.6406504816809466</v>
      </c>
      <c r="K35" s="21">
        <f t="shared" si="5"/>
        <v>21.535636893125602</v>
      </c>
      <c r="L35" s="26">
        <v>1982163.8599999999</v>
      </c>
      <c r="M35" s="19">
        <f t="shared" si="6"/>
        <v>2.8406047571491584</v>
      </c>
      <c r="N35" s="22">
        <f t="shared" si="7"/>
        <v>8.0690353863384292</v>
      </c>
      <c r="O35" s="25">
        <f t="shared" si="8"/>
        <v>18390933.720000003</v>
      </c>
      <c r="P35" s="19">
        <f t="shared" si="9"/>
        <v>5.3291957482693508</v>
      </c>
      <c r="Q35" s="21">
        <f t="shared" si="10"/>
        <v>28.400327323372125</v>
      </c>
      <c r="R35" s="28">
        <f t="shared" si="11"/>
        <v>16376846.74</v>
      </c>
      <c r="S35" s="19">
        <f t="shared" si="12"/>
        <v>4.5630564833964247</v>
      </c>
      <c r="T35" s="22">
        <f t="shared" si="13"/>
        <v>20.821484470666146</v>
      </c>
    </row>
    <row r="36" spans="1:20" ht="15.75" customHeight="1" x14ac:dyDescent="0.25">
      <c r="A36" s="14" t="s">
        <v>58</v>
      </c>
      <c r="B36" s="12" t="s">
        <v>39</v>
      </c>
      <c r="C36" s="15">
        <v>9418943.0500000007</v>
      </c>
      <c r="D36" s="19">
        <f t="shared" si="0"/>
        <v>3.4129079829546134</v>
      </c>
      <c r="E36" s="21">
        <f t="shared" si="1"/>
        <v>11.647940900115328</v>
      </c>
      <c r="F36" s="18">
        <v>0</v>
      </c>
      <c r="G36" s="19">
        <f t="shared" si="2"/>
        <v>0</v>
      </c>
      <c r="H36" s="22">
        <f t="shared" si="3"/>
        <v>0</v>
      </c>
      <c r="I36" s="27">
        <v>0</v>
      </c>
      <c r="J36" s="19">
        <f t="shared" si="4"/>
        <v>0</v>
      </c>
      <c r="K36" s="21">
        <f t="shared" si="5"/>
        <v>0</v>
      </c>
      <c r="L36" s="27">
        <v>0</v>
      </c>
      <c r="M36" s="19">
        <f t="shared" si="6"/>
        <v>0</v>
      </c>
      <c r="N36" s="22">
        <f t="shared" si="7"/>
        <v>0</v>
      </c>
      <c r="O36" s="25">
        <f t="shared" si="8"/>
        <v>9418943.0500000007</v>
      </c>
      <c r="P36" s="19">
        <f t="shared" si="9"/>
        <v>2.729355236632931</v>
      </c>
      <c r="Q36" s="21">
        <f t="shared" si="10"/>
        <v>7.4493800077356029</v>
      </c>
      <c r="R36" s="28">
        <f t="shared" si="11"/>
        <v>0</v>
      </c>
      <c r="S36" s="19">
        <f t="shared" si="12"/>
        <v>0</v>
      </c>
      <c r="T36" s="22">
        <f t="shared" si="13"/>
        <v>0</v>
      </c>
    </row>
    <row r="37" spans="1:20" x14ac:dyDescent="0.25">
      <c r="A37" s="3"/>
      <c r="B37" s="2" t="s">
        <v>60</v>
      </c>
      <c r="C37" s="16">
        <f t="shared" ref="C37:T37" si="14">SUM(C10:C36)</f>
        <v>275979988.23999524</v>
      </c>
      <c r="D37" s="20">
        <f t="shared" si="14"/>
        <v>99.999999999999972</v>
      </c>
      <c r="E37" s="20">
        <f t="shared" si="14"/>
        <v>569.87308814385153</v>
      </c>
      <c r="F37" s="30">
        <f t="shared" si="14"/>
        <v>289121168.27219975</v>
      </c>
      <c r="G37" s="23">
        <f t="shared" si="14"/>
        <v>100</v>
      </c>
      <c r="H37" s="24">
        <f t="shared" si="14"/>
        <v>628.30592956779856</v>
      </c>
      <c r="I37" s="30">
        <f t="shared" si="14"/>
        <v>69117744.864900216</v>
      </c>
      <c r="J37" s="23">
        <f t="shared" si="14"/>
        <v>99.999999999999986</v>
      </c>
      <c r="K37" s="31">
        <f t="shared" si="14"/>
        <v>1568.831819316094</v>
      </c>
      <c r="L37" s="30">
        <f t="shared" si="14"/>
        <v>69779643.049999923</v>
      </c>
      <c r="M37" s="23">
        <f t="shared" si="14"/>
        <v>100</v>
      </c>
      <c r="N37" s="32">
        <f t="shared" si="14"/>
        <v>1680.1340370501571</v>
      </c>
      <c r="O37" s="39">
        <f>SUM(O10:O36)</f>
        <v>345097733.10489547</v>
      </c>
      <c r="P37" s="24">
        <f t="shared" si="14"/>
        <v>99.999999999999986</v>
      </c>
      <c r="Q37" s="24">
        <f t="shared" si="14"/>
        <v>537.24635030542822</v>
      </c>
      <c r="R37" s="38">
        <f>SUM(R10:R36)</f>
        <v>358900811.32219964</v>
      </c>
      <c r="S37" s="24">
        <f t="shared" si="14"/>
        <v>100</v>
      </c>
      <c r="T37" s="34">
        <f t="shared" si="14"/>
        <v>589.20203261067036</v>
      </c>
    </row>
    <row r="38" spans="1:20" x14ac:dyDescent="0.25">
      <c r="L38" s="29"/>
      <c r="P38" s="33"/>
      <c r="Q38" s="33"/>
      <c r="R38" s="33"/>
      <c r="S38" s="33"/>
      <c r="T38" s="33"/>
    </row>
  </sheetData>
  <mergeCells count="10"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&amp;L&amp;G&amp;C&amp;"+,Regular"&amp;10Statistika tržišta osiguranja&amp;R&amp;"+,Regular"&amp;10Kvartalno izvješće</oddHeader>
    <oddFooter>&amp;C&amp;"+,Regular"&amp;10U izvješće su uključeni podatci zaključno s 30.06.2018.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2018-11-02T14:40:26Z</cp:lastPrinted>
  <dcterms:created xsi:type="dcterms:W3CDTF">2018-01-08T12:56:16Z</dcterms:created>
  <dcterms:modified xsi:type="dcterms:W3CDTF">2019-01-30T15:03:35Z</dcterms:modified>
</cp:coreProperties>
</file>