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36" i="43"/>
  <c r="R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10" i="43"/>
  <c r="R37" i="43" l="1"/>
  <c r="S12" i="43" s="1"/>
  <c r="T12" i="43" s="1"/>
  <c r="O37" i="43"/>
  <c r="P12" i="43" s="1"/>
  <c r="Q12" i="43" s="1"/>
  <c r="L37" i="43"/>
  <c r="M11" i="43" s="1"/>
  <c r="N11" i="43" s="1"/>
  <c r="I37" i="43"/>
  <c r="J12" i="43" s="1"/>
  <c r="K12" i="43" s="1"/>
  <c r="F37" i="43"/>
  <c r="G12" i="43" s="1"/>
  <c r="H12" i="43" s="1"/>
  <c r="C37" i="43"/>
  <c r="D12" i="43" s="1"/>
  <c r="E12" i="43" s="1"/>
  <c r="S35" i="43" l="1"/>
  <c r="T35" i="43" s="1"/>
  <c r="S27" i="43"/>
  <c r="T27" i="43" s="1"/>
  <c r="S23" i="43"/>
  <c r="T23" i="43" s="1"/>
  <c r="S19" i="43"/>
  <c r="T19" i="43" s="1"/>
  <c r="S10" i="43"/>
  <c r="S33" i="43"/>
  <c r="T33" i="43" s="1"/>
  <c r="S29" i="43"/>
  <c r="T29" i="43" s="1"/>
  <c r="S25" i="43"/>
  <c r="T25" i="43" s="1"/>
  <c r="S21" i="43"/>
  <c r="T21" i="43" s="1"/>
  <c r="S31" i="43"/>
  <c r="T31" i="43" s="1"/>
  <c r="S17" i="43"/>
  <c r="T17" i="43" s="1"/>
  <c r="S15" i="43"/>
  <c r="T15" i="43" s="1"/>
  <c r="S13" i="43"/>
  <c r="T13" i="43" s="1"/>
  <c r="S11" i="43"/>
  <c r="T11" i="43" s="1"/>
  <c r="T10" i="43"/>
  <c r="S36" i="43"/>
  <c r="T36" i="43" s="1"/>
  <c r="S34" i="43"/>
  <c r="T34" i="43" s="1"/>
  <c r="S32" i="43"/>
  <c r="T32" i="43" s="1"/>
  <c r="S30" i="43"/>
  <c r="T30" i="43" s="1"/>
  <c r="S28" i="43"/>
  <c r="T28" i="43" s="1"/>
  <c r="S26" i="43"/>
  <c r="T26" i="43" s="1"/>
  <c r="S24" i="43"/>
  <c r="T24" i="43" s="1"/>
  <c r="S22" i="43"/>
  <c r="T22" i="43" s="1"/>
  <c r="S20" i="43"/>
  <c r="T20" i="43" s="1"/>
  <c r="S18" i="43"/>
  <c r="T18" i="43" s="1"/>
  <c r="S16" i="43"/>
  <c r="T16" i="43" s="1"/>
  <c r="S14" i="43"/>
  <c r="T14" i="43" s="1"/>
  <c r="P10" i="43"/>
  <c r="P35" i="43"/>
  <c r="Q35" i="43" s="1"/>
  <c r="P33" i="43"/>
  <c r="Q33" i="43" s="1"/>
  <c r="P31" i="43"/>
  <c r="Q31" i="43" s="1"/>
  <c r="P29" i="43"/>
  <c r="Q29" i="43" s="1"/>
  <c r="P27" i="43"/>
  <c r="Q27" i="43" s="1"/>
  <c r="P25" i="43"/>
  <c r="Q25" i="43" s="1"/>
  <c r="P23" i="43"/>
  <c r="Q23" i="43" s="1"/>
  <c r="P21" i="43"/>
  <c r="Q21" i="43" s="1"/>
  <c r="P19" i="43"/>
  <c r="Q19" i="43" s="1"/>
  <c r="P17" i="43"/>
  <c r="Q17" i="43" s="1"/>
  <c r="P15" i="43"/>
  <c r="Q15" i="43" s="1"/>
  <c r="P13" i="43"/>
  <c r="Q13" i="43" s="1"/>
  <c r="P11" i="43"/>
  <c r="Q11" i="43" s="1"/>
  <c r="P36" i="43"/>
  <c r="Q36" i="43" s="1"/>
  <c r="P34" i="43"/>
  <c r="Q34" i="43" s="1"/>
  <c r="P32" i="43"/>
  <c r="Q32" i="43" s="1"/>
  <c r="P30" i="43"/>
  <c r="Q30" i="43" s="1"/>
  <c r="P28" i="43"/>
  <c r="Q28" i="43" s="1"/>
  <c r="P26" i="43"/>
  <c r="Q26" i="43" s="1"/>
  <c r="P24" i="43"/>
  <c r="Q24" i="43" s="1"/>
  <c r="P22" i="43"/>
  <c r="Q22" i="43" s="1"/>
  <c r="P20" i="43"/>
  <c r="Q20" i="43" s="1"/>
  <c r="P18" i="43"/>
  <c r="Q18" i="43" s="1"/>
  <c r="P16" i="43"/>
  <c r="Q16" i="43" s="1"/>
  <c r="P14" i="43"/>
  <c r="Q14" i="43" s="1"/>
  <c r="M32" i="43"/>
  <c r="N32" i="43" s="1"/>
  <c r="M36" i="43"/>
  <c r="N36" i="43" s="1"/>
  <c r="M34" i="43"/>
  <c r="N34" i="43" s="1"/>
  <c r="M30" i="43"/>
  <c r="N30" i="43" s="1"/>
  <c r="M28" i="43"/>
  <c r="N28" i="43" s="1"/>
  <c r="M26" i="43"/>
  <c r="N26" i="43" s="1"/>
  <c r="M24" i="43"/>
  <c r="N24" i="43" s="1"/>
  <c r="M22" i="43"/>
  <c r="N22" i="43" s="1"/>
  <c r="M20" i="43"/>
  <c r="N20" i="43" s="1"/>
  <c r="M18" i="43"/>
  <c r="N18" i="43" s="1"/>
  <c r="M16" i="43"/>
  <c r="N16" i="43" s="1"/>
  <c r="M14" i="43"/>
  <c r="N14" i="43" s="1"/>
  <c r="M12" i="43"/>
  <c r="N12" i="43" s="1"/>
  <c r="M10" i="43"/>
  <c r="M35" i="43"/>
  <c r="N35" i="43" s="1"/>
  <c r="M33" i="43"/>
  <c r="N33" i="43" s="1"/>
  <c r="M31" i="43"/>
  <c r="N31" i="43" s="1"/>
  <c r="M29" i="43"/>
  <c r="N29" i="43" s="1"/>
  <c r="M27" i="43"/>
  <c r="N27" i="43" s="1"/>
  <c r="M25" i="43"/>
  <c r="N25" i="43" s="1"/>
  <c r="M23" i="43"/>
  <c r="N23" i="43" s="1"/>
  <c r="M21" i="43"/>
  <c r="N21" i="43" s="1"/>
  <c r="M19" i="43"/>
  <c r="N19" i="43" s="1"/>
  <c r="M17" i="43"/>
  <c r="N17" i="43" s="1"/>
  <c r="M15" i="43"/>
  <c r="N15" i="43" s="1"/>
  <c r="M13" i="43"/>
  <c r="N13" i="43" s="1"/>
  <c r="J10" i="43"/>
  <c r="J35" i="43"/>
  <c r="K35" i="43" s="1"/>
  <c r="J33" i="43"/>
  <c r="K33" i="43" s="1"/>
  <c r="J31" i="43"/>
  <c r="K31" i="43" s="1"/>
  <c r="J29" i="43"/>
  <c r="K29" i="43" s="1"/>
  <c r="J27" i="43"/>
  <c r="K27" i="43" s="1"/>
  <c r="J25" i="43"/>
  <c r="K25" i="43" s="1"/>
  <c r="J23" i="43"/>
  <c r="K23" i="43" s="1"/>
  <c r="J21" i="43"/>
  <c r="K21" i="43" s="1"/>
  <c r="J19" i="43"/>
  <c r="K19" i="43" s="1"/>
  <c r="J17" i="43"/>
  <c r="K17" i="43" s="1"/>
  <c r="J15" i="43"/>
  <c r="K15" i="43" s="1"/>
  <c r="J13" i="43"/>
  <c r="K13" i="43" s="1"/>
  <c r="J11" i="43"/>
  <c r="K11" i="43" s="1"/>
  <c r="J36" i="43"/>
  <c r="K36" i="43" s="1"/>
  <c r="J34" i="43"/>
  <c r="K34" i="43" s="1"/>
  <c r="J32" i="43"/>
  <c r="K32" i="43" s="1"/>
  <c r="J30" i="43"/>
  <c r="K30" i="43" s="1"/>
  <c r="J28" i="43"/>
  <c r="K28" i="43" s="1"/>
  <c r="J26" i="43"/>
  <c r="K26" i="43" s="1"/>
  <c r="J24" i="43"/>
  <c r="K24" i="43" s="1"/>
  <c r="J22" i="43"/>
  <c r="K22" i="43" s="1"/>
  <c r="J20" i="43"/>
  <c r="K20" i="43" s="1"/>
  <c r="J18" i="43"/>
  <c r="K18" i="43" s="1"/>
  <c r="J16" i="43"/>
  <c r="K16" i="43" s="1"/>
  <c r="J14" i="43"/>
  <c r="K14" i="43" s="1"/>
  <c r="G10" i="43"/>
  <c r="G35" i="43"/>
  <c r="H35" i="43" s="1"/>
  <c r="G33" i="43"/>
  <c r="H33" i="43" s="1"/>
  <c r="G31" i="43"/>
  <c r="H31" i="43" s="1"/>
  <c r="G29" i="43"/>
  <c r="H29" i="43" s="1"/>
  <c r="G27" i="43"/>
  <c r="H27" i="43" s="1"/>
  <c r="G25" i="43"/>
  <c r="H25" i="43" s="1"/>
  <c r="G23" i="43"/>
  <c r="H23" i="43" s="1"/>
  <c r="G21" i="43"/>
  <c r="H21" i="43" s="1"/>
  <c r="G19" i="43"/>
  <c r="H19" i="43" s="1"/>
  <c r="G17" i="43"/>
  <c r="H17" i="43" s="1"/>
  <c r="G15" i="43"/>
  <c r="H15" i="43" s="1"/>
  <c r="G13" i="43"/>
  <c r="H13" i="43" s="1"/>
  <c r="G11" i="43"/>
  <c r="H11" i="43" s="1"/>
  <c r="G36" i="43"/>
  <c r="H36" i="43" s="1"/>
  <c r="G34" i="43"/>
  <c r="H34" i="43" s="1"/>
  <c r="G32" i="43"/>
  <c r="H32" i="43" s="1"/>
  <c r="G30" i="43"/>
  <c r="H30" i="43" s="1"/>
  <c r="G28" i="43"/>
  <c r="H28" i="43" s="1"/>
  <c r="G26" i="43"/>
  <c r="H26" i="43" s="1"/>
  <c r="G24" i="43"/>
  <c r="H24" i="43" s="1"/>
  <c r="G22" i="43"/>
  <c r="H22" i="43" s="1"/>
  <c r="G20" i="43"/>
  <c r="H20" i="43" s="1"/>
  <c r="G18" i="43"/>
  <c r="H18" i="43" s="1"/>
  <c r="G16" i="43"/>
  <c r="H16" i="43" s="1"/>
  <c r="G14" i="43"/>
  <c r="H14" i="43" s="1"/>
  <c r="D10" i="43"/>
  <c r="D35" i="43"/>
  <c r="E35" i="43" s="1"/>
  <c r="D33" i="43"/>
  <c r="E33" i="43" s="1"/>
  <c r="D31" i="43"/>
  <c r="E31" i="43" s="1"/>
  <c r="D29" i="43"/>
  <c r="E29" i="43" s="1"/>
  <c r="D27" i="43"/>
  <c r="E27" i="43" s="1"/>
  <c r="D25" i="43"/>
  <c r="E25" i="43" s="1"/>
  <c r="D23" i="43"/>
  <c r="E23" i="43" s="1"/>
  <c r="D21" i="43"/>
  <c r="E21" i="43" s="1"/>
  <c r="D19" i="43"/>
  <c r="E19" i="43" s="1"/>
  <c r="D17" i="43"/>
  <c r="E17" i="43" s="1"/>
  <c r="D15" i="43"/>
  <c r="E15" i="43" s="1"/>
  <c r="D13" i="43"/>
  <c r="E13" i="43" s="1"/>
  <c r="D11" i="43"/>
  <c r="E11" i="43" s="1"/>
  <c r="D36" i="43"/>
  <c r="E36" i="43" s="1"/>
  <c r="D34" i="43"/>
  <c r="E34" i="43" s="1"/>
  <c r="D32" i="43"/>
  <c r="E32" i="43" s="1"/>
  <c r="D30" i="43"/>
  <c r="E30" i="43" s="1"/>
  <c r="D28" i="43"/>
  <c r="E28" i="43" s="1"/>
  <c r="D26" i="43"/>
  <c r="E26" i="43" s="1"/>
  <c r="D24" i="43"/>
  <c r="E24" i="43" s="1"/>
  <c r="D22" i="43"/>
  <c r="E22" i="43" s="1"/>
  <c r="D20" i="43"/>
  <c r="E20" i="43" s="1"/>
  <c r="D18" i="43"/>
  <c r="E18" i="43" s="1"/>
  <c r="D16" i="43"/>
  <c r="E16" i="43" s="1"/>
  <c r="D14" i="43"/>
  <c r="E14" i="43" s="1"/>
  <c r="T37" i="43" l="1"/>
  <c r="S37" i="43"/>
  <c r="P37" i="43"/>
  <c r="Q10" i="43"/>
  <c r="Q37" i="43" s="1"/>
  <c r="M37" i="43"/>
  <c r="N10" i="43"/>
  <c r="N37" i="43" s="1"/>
  <c r="J37" i="43"/>
  <c r="K10" i="43"/>
  <c r="K37" i="43" s="1"/>
  <c r="H10" i="43"/>
  <c r="H37" i="43" s="1"/>
  <c r="G37" i="43"/>
  <c r="D37" i="43"/>
  <c r="E10" i="43"/>
  <c r="E37" i="43" s="1"/>
</calcChain>
</file>

<file path=xl/sharedStrings.xml><?xml version="1.0" encoding="utf-8"?>
<sst xmlns="http://schemas.openxmlformats.org/spreadsheetml/2006/main" count="84" uniqueCount="65">
  <si>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</si>
  <si>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</si>
  <si>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</si>
  <si>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</si>
  <si>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</si>
  <si>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</si>
  <si>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</si>
  <si>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</si>
  <si>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</si>
  <si>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</si>
  <si>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</si>
  <si>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</si>
  <si>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</si>
  <si>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I-KV-2017</t>
  </si>
  <si>
    <t>I-KV-2018</t>
  </si>
  <si>
    <t>Adriatic osiguranje d.d.</t>
  </si>
  <si>
    <t>Croatia osiguranje d.d.</t>
  </si>
  <si>
    <t>Euroherc osiguranje d.d.</t>
  </si>
  <si>
    <t>Grawe osiguranje a.d.</t>
  </si>
  <si>
    <t>Grawe osiguranje d.d.</t>
  </si>
  <si>
    <t>Merkur BH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</si>
  <si>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</si>
  <si>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</si>
  <si>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</si>
  <si>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</si>
  <si>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</si>
  <si>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</si>
  <si>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</si>
  <si>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</si>
  <si>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</si>
  <si>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</si>
  <si>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</si>
  <si>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</si>
  <si>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</si>
  <si>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</si>
  <si>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</si>
  <si>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</si>
  <si>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</si>
  <si>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</si>
  <si>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VGT osiguranje d.d.</t>
  </si>
  <si>
    <t>Wiener osiguranje a.d.</t>
  </si>
  <si>
    <t>Zovko osiguranje d.d.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</si>
  <si>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</si>
  <si>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</si>
  <si>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</si>
  <si>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</si>
  <si>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</si>
  <si>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</si>
  <si>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</si>
  <si>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</si>
  <si>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</si>
  <si>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</si>
  <si>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</si>
  <si>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</si>
  <si>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</si>
  <si>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</si>
  <si>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</si>
  <si>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</si>
  <si>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</si>
  <si>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</si>
  <si>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</si>
  <si>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Tržišni udio
(%)</t>
  </si>
  <si>
    <t>Ukupno:</t>
  </si>
  <si>
    <t>HHI INDEKS ZA TRŽIŠTE OSIGURANJA BOSNE I HERCEGOVINE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</si>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</sst>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5" fillId="2" borderId="3" xfId="0" applyNumberFormat="1" applyFont="1" applyFill="1" applyBorder="1"/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1" fontId="3" fillId="2" borderId="3" xfId="0" applyNumberFormat="1" applyFont="1" applyFill="1" applyBorder="1" applyAlignment="1">
      <alignment vertical="center" wrapText="1"/>
    </xf>
    <xf numFmtId="1" fontId="4" fillId="0" borderId="0" xfId="0" applyNumberFormat="1" applyFont="1"/>
    <xf numFmtId="1" fontId="4" fillId="0" borderId="1" xfId="0" applyNumberFormat="1" applyFont="1" applyBorder="1"/>
    <xf numFmtId="0" fontId="3" fillId="2" borderId="3" xfId="0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4" fontId="11" fillId="0" borderId="0" xfId="0" applyNumberFormat="1" applyFont="1" applyFill="1" applyBorder="1" applyAlignment="1">
      <alignment vertical="center"/>
    </xf>
    <xf numFmtId="4" fontId="4" fillId="0" borderId="0" xfId="0" applyNumberFormat="1" applyFont="1"/>
    <xf numFmtId="0" fontId="0" fillId="0" borderId="0" xfId="0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2" fontId="4" fillId="4" borderId="0" xfId="0" applyNumberFormat="1" applyFont="1" applyFill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8"/>
  <sheetViews>
    <sheetView showGridLines="0" tabSelected="1" showRuler="0" view="pageLayout" zoomScale="50" zoomScaleNormal="70" zoomScalePageLayoutView="50" workbookViewId="0">
      <selection activeCell="B37" sqref="B37"/>
    </sheetView>
  </sheetViews>
  <sheetFormatPr defaultRowHeight="15" x14ac:dyDescent="0.25"/>
  <cols>
    <col min="1" max="1" width="6.28515625" customWidth="1"/>
    <col min="2" max="2" width="24.7109375" customWidth="1"/>
    <col min="3" max="3" width="16.28515625" customWidth="1"/>
    <col min="4" max="4" width="15.28515625" customWidth="1"/>
    <col min="5" max="5" width="8.85546875" customWidth="1"/>
    <col min="6" max="6" width="16.285156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3.140625" customWidth="1"/>
    <col min="14" max="14" width="8.85546875" customWidth="1"/>
    <col min="15" max="15" width="16.28515625" customWidth="1"/>
    <col min="16" max="16" width="14.42578125" customWidth="1"/>
    <col min="17" max="17" width="8.85546875" customWidth="1"/>
    <col min="18" max="18" width="16.28515625" customWidth="1"/>
    <col min="19" max="19" width="13.42578125" customWidth="1"/>
    <col min="20" max="20" width="8.85546875" customWidth="1"/>
  </cols>
  <sheetData>
    <row r="3" spans="1:20" x14ac:dyDescent="0.25">
      <c r="F3" s="11" t="s">
        <v>63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1" t="s">
        <v>64</v>
      </c>
      <c r="C7" s="45" t="s">
        <v>10</v>
      </c>
      <c r="D7" s="45"/>
      <c r="E7" s="45"/>
      <c r="F7" s="45"/>
      <c r="G7" s="45"/>
      <c r="H7" s="45"/>
      <c r="I7" s="45" t="s">
        <v>11</v>
      </c>
      <c r="J7" s="45"/>
      <c r="K7" s="45"/>
      <c r="L7" s="45"/>
      <c r="M7" s="45"/>
      <c r="N7" s="45"/>
      <c r="O7" s="45" t="s">
        <v>12</v>
      </c>
      <c r="P7" s="45"/>
      <c r="Q7" s="45"/>
      <c r="R7" s="45"/>
      <c r="S7" s="45"/>
      <c r="T7" s="46"/>
    </row>
    <row r="8" spans="1:20" ht="15.75" customHeight="1" x14ac:dyDescent="0.25">
      <c r="A8" s="5"/>
      <c r="B8" s="42"/>
      <c r="C8" s="44" t="s">
        <v>13</v>
      </c>
      <c r="D8" s="44"/>
      <c r="E8" s="44"/>
      <c r="F8" s="44" t="s">
        <v>14</v>
      </c>
      <c r="G8" s="44"/>
      <c r="H8" s="44"/>
      <c r="I8" s="44" t="s">
        <v>13</v>
      </c>
      <c r="J8" s="44"/>
      <c r="K8" s="44"/>
      <c r="L8" s="44" t="s">
        <v>14</v>
      </c>
      <c r="M8" s="44"/>
      <c r="N8" s="44"/>
      <c r="O8" s="44" t="s">
        <v>13</v>
      </c>
      <c r="P8" s="44"/>
      <c r="Q8" s="44"/>
      <c r="R8" s="44" t="s">
        <v>14</v>
      </c>
      <c r="S8" s="44"/>
      <c r="T8" s="47"/>
    </row>
    <row r="9" spans="1:20" ht="30.75" customHeight="1" thickBot="1" x14ac:dyDescent="0.3">
      <c r="A9" s="6"/>
      <c r="B9" s="43"/>
      <c r="C9" s="7" t="s">
        <v>0</v>
      </c>
      <c r="D9" s="8" t="s">
        <v>61</v>
      </c>
      <c r="E9" s="7" t="s">
        <v>9</v>
      </c>
      <c r="F9" s="7" t="s">
        <v>0</v>
      </c>
      <c r="G9" s="8" t="s">
        <v>61</v>
      </c>
      <c r="H9" s="7" t="s">
        <v>9</v>
      </c>
      <c r="I9" s="7" t="s">
        <v>0</v>
      </c>
      <c r="J9" s="8" t="s">
        <v>61</v>
      </c>
      <c r="K9" s="7" t="s">
        <v>9</v>
      </c>
      <c r="L9" s="7" t="s">
        <v>0</v>
      </c>
      <c r="M9" s="8" t="s">
        <v>61</v>
      </c>
      <c r="N9" s="7" t="s">
        <v>9</v>
      </c>
      <c r="O9" s="7" t="s">
        <v>0</v>
      </c>
      <c r="P9" s="8" t="s">
        <v>61</v>
      </c>
      <c r="Q9" s="7" t="s">
        <v>9</v>
      </c>
      <c r="R9" s="7" t="s">
        <v>0</v>
      </c>
      <c r="S9" s="8" t="s">
        <v>61</v>
      </c>
      <c r="T9" s="9" t="s">
        <v>9</v>
      </c>
    </row>
    <row r="10" spans="1:20" x14ac:dyDescent="0.25">
      <c r="A10" s="13" t="s">
        <v>1</v>
      </c>
      <c r="B10" s="12" t="s">
        <v>15</v>
      </c>
      <c r="C10" s="15">
        <v>9888155.5099999979</v>
      </c>
      <c r="D10" s="40">
        <f>C10/$C$37*100</f>
        <v>7.6183284316165221</v>
      </c>
      <c r="E10" s="23">
        <f>D10^2</f>
        <v>58.038928091976658</v>
      </c>
      <c r="F10" s="17">
        <v>13527530.779999997</v>
      </c>
      <c r="G10" s="40">
        <f>F10/$F$37*100</f>
        <v>10.142221040678463</v>
      </c>
      <c r="H10" s="24">
        <f>G10^2</f>
        <v>102.86464763798091</v>
      </c>
      <c r="I10" s="27">
        <v>1290848.55</v>
      </c>
      <c r="J10" s="21">
        <f>I10/$I$37*100</f>
        <v>3.8787338574375343</v>
      </c>
      <c r="K10" s="23">
        <f>J10^2</f>
        <v>15.044576336832254</v>
      </c>
      <c r="L10" s="30">
        <v>1350518.9499999997</v>
      </c>
      <c r="M10" s="21">
        <f>L10/$L$37*100</f>
        <v>4.0080823994715971</v>
      </c>
      <c r="N10" s="24">
        <f>M10^2</f>
        <v>16.064724520953995</v>
      </c>
      <c r="O10" s="27">
        <f>C10+I10</f>
        <v>11179004.059999999</v>
      </c>
      <c r="P10" s="21">
        <f>O10/$O$37*100</f>
        <v>6.8551538088328492</v>
      </c>
      <c r="Q10" s="23">
        <f>P10^2</f>
        <v>46.993133742755518</v>
      </c>
      <c r="R10" s="30">
        <f>F10+L10</f>
        <v>14878049.729999997</v>
      </c>
      <c r="S10" s="21">
        <f>R10/$R$37*100</f>
        <v>8.9051044269611115</v>
      </c>
      <c r="T10" s="24">
        <f>S10^2</f>
        <v>79.300884855082387</v>
      </c>
    </row>
    <row r="11" spans="1:20" x14ac:dyDescent="0.25">
      <c r="A11" s="13" t="s">
        <v>2</v>
      </c>
      <c r="B11" s="12" t="s">
        <v>16</v>
      </c>
      <c r="C11" s="15">
        <v>9701419.9799999986</v>
      </c>
      <c r="D11" s="40">
        <f t="shared" ref="D11:D36" si="0">C11/$C$37*100</f>
        <v>7.4744580610551701</v>
      </c>
      <c r="E11" s="23">
        <f t="shared" ref="E11:E36" si="1">D11^2</f>
        <v>55.867523306472613</v>
      </c>
      <c r="F11" s="17">
        <v>10038665.729999999</v>
      </c>
      <c r="G11" s="40">
        <f t="shared" ref="G11:G36" si="2">F11/$F$37*100</f>
        <v>7.5264561170079123</v>
      </c>
      <c r="H11" s="24">
        <f t="shared" ref="H11:H36" si="3">G11^2</f>
        <v>56.647541681245819</v>
      </c>
      <c r="I11" s="27">
        <v>2027912.14</v>
      </c>
      <c r="J11" s="21">
        <f t="shared" ref="J11:J36" si="4">I11/$I$37*100</f>
        <v>6.0934580414771391</v>
      </c>
      <c r="K11" s="23">
        <f t="shared" ref="K11:K36" si="5">J11^2</f>
        <v>37.130230903242413</v>
      </c>
      <c r="L11" s="30">
        <v>2046420.19</v>
      </c>
      <c r="M11" s="21">
        <f t="shared" ref="M11:M36" si="6">L11/$L$37*100</f>
        <v>6.0733844167549984</v>
      </c>
      <c r="N11" s="24">
        <f t="shared" ref="N11:N36" si="7">M11^2</f>
        <v>36.885998273682453</v>
      </c>
      <c r="O11" s="27">
        <f t="shared" ref="O11:O36" si="8">C11+I11</f>
        <v>11729332.119999999</v>
      </c>
      <c r="P11" s="21">
        <f t="shared" ref="P11:P36" si="9">O11/$O$37*100</f>
        <v>7.1926242557857591</v>
      </c>
      <c r="Q11" s="23">
        <f t="shared" ref="Q11:Q36" si="10">P11^2</f>
        <v>51.733843684917645</v>
      </c>
      <c r="R11" s="30">
        <f t="shared" ref="R11:R36" si="11">F11+L11</f>
        <v>12085085.919999998</v>
      </c>
      <c r="S11" s="21">
        <f t="shared" ref="S11:S36" si="12">R11/$R$37*100</f>
        <v>7.2334045173538613</v>
      </c>
      <c r="T11" s="24">
        <f t="shared" ref="T11:T36" si="13">S11^2</f>
        <v>52.322140911675248</v>
      </c>
    </row>
    <row r="12" spans="1:20" x14ac:dyDescent="0.25">
      <c r="A12" s="13" t="s">
        <v>3</v>
      </c>
      <c r="B12" s="12" t="s">
        <v>17</v>
      </c>
      <c r="C12" s="15">
        <v>12998373.5</v>
      </c>
      <c r="D12" s="40">
        <f t="shared" si="0"/>
        <v>10.014595573428718</v>
      </c>
      <c r="E12" s="23">
        <f t="shared" si="1"/>
        <v>100.29212449933807</v>
      </c>
      <c r="F12" s="17">
        <v>13438867.150000002</v>
      </c>
      <c r="G12" s="40">
        <f t="shared" si="2"/>
        <v>10.075745780089266</v>
      </c>
      <c r="H12" s="24">
        <f t="shared" si="3"/>
        <v>101.52065302498664</v>
      </c>
      <c r="I12" s="27">
        <v>0</v>
      </c>
      <c r="J12" s="21">
        <f t="shared" si="4"/>
        <v>0</v>
      </c>
      <c r="K12" s="23">
        <f t="shared" si="5"/>
        <v>0</v>
      </c>
      <c r="L12" s="30">
        <v>0</v>
      </c>
      <c r="M12" s="21">
        <f t="shared" si="6"/>
        <v>0</v>
      </c>
      <c r="N12" s="24">
        <f t="shared" si="7"/>
        <v>0</v>
      </c>
      <c r="O12" s="27">
        <f t="shared" si="8"/>
        <v>12998373.5</v>
      </c>
      <c r="P12" s="21">
        <f t="shared" si="9"/>
        <v>7.9708218307201317</v>
      </c>
      <c r="Q12" s="23">
        <f t="shared" si="10"/>
        <v>63.534000657084633</v>
      </c>
      <c r="R12" s="30">
        <f t="shared" si="11"/>
        <v>13438867.150000002</v>
      </c>
      <c r="S12" s="21">
        <f t="shared" si="12"/>
        <v>8.0436964200688479</v>
      </c>
      <c r="T12" s="24">
        <f t="shared" si="13"/>
        <v>64.701052098228402</v>
      </c>
    </row>
    <row r="13" spans="1:20" x14ac:dyDescent="0.25">
      <c r="A13" s="13" t="s">
        <v>4</v>
      </c>
      <c r="B13" s="12" t="s">
        <v>18</v>
      </c>
      <c r="C13" s="15">
        <v>2822.97</v>
      </c>
      <c r="D13" s="21">
        <f t="shared" si="0"/>
        <v>2.174956956416283E-3</v>
      </c>
      <c r="E13" s="23">
        <f t="shared" si="1"/>
        <v>4.7304377622635814E-6</v>
      </c>
      <c r="F13" s="17">
        <v>2911.3</v>
      </c>
      <c r="G13" s="21">
        <f t="shared" si="2"/>
        <v>2.1827374556324768E-3</v>
      </c>
      <c r="H13" s="24">
        <f t="shared" si="3"/>
        <v>4.7643428002209381E-6</v>
      </c>
      <c r="I13" s="27">
        <v>3527556.88</v>
      </c>
      <c r="J13" s="21">
        <f t="shared" si="4"/>
        <v>10.599581418356719</v>
      </c>
      <c r="K13" s="23">
        <f t="shared" si="5"/>
        <v>112.35112624437303</v>
      </c>
      <c r="L13" s="30">
        <v>3649989.8</v>
      </c>
      <c r="M13" s="21">
        <f t="shared" si="6"/>
        <v>10.832472862103012</v>
      </c>
      <c r="N13" s="24">
        <f t="shared" si="7"/>
        <v>117.34246830819822</v>
      </c>
      <c r="O13" s="27">
        <f t="shared" si="8"/>
        <v>3530379.85</v>
      </c>
      <c r="P13" s="21">
        <f t="shared" si="9"/>
        <v>2.1648884592456485</v>
      </c>
      <c r="Q13" s="23">
        <f t="shared" si="10"/>
        <v>4.6867420409749982</v>
      </c>
      <c r="R13" s="30">
        <f t="shared" si="11"/>
        <v>3652901.0999999996</v>
      </c>
      <c r="S13" s="21">
        <f t="shared" si="12"/>
        <v>2.1864065752696686</v>
      </c>
      <c r="T13" s="24">
        <f t="shared" si="13"/>
        <v>4.780373712382441</v>
      </c>
    </row>
    <row r="14" spans="1:20" x14ac:dyDescent="0.25">
      <c r="A14" s="13" t="s">
        <v>5</v>
      </c>
      <c r="B14" s="12" t="s">
        <v>19</v>
      </c>
      <c r="C14" s="15">
        <v>1944272.9200000023</v>
      </c>
      <c r="D14" s="21">
        <f t="shared" si="0"/>
        <v>1.4979648783110711</v>
      </c>
      <c r="E14" s="23">
        <f t="shared" si="1"/>
        <v>2.2438987766535021</v>
      </c>
      <c r="F14" s="17">
        <v>5416640.0800000001</v>
      </c>
      <c r="G14" s="21">
        <f t="shared" si="2"/>
        <v>4.0611078165410968</v>
      </c>
      <c r="H14" s="24">
        <f t="shared" si="3"/>
        <v>16.492596697571194</v>
      </c>
      <c r="I14" s="27">
        <v>6289745.8200000143</v>
      </c>
      <c r="J14" s="21">
        <f t="shared" si="4"/>
        <v>18.899389914262414</v>
      </c>
      <c r="K14" s="23">
        <f t="shared" si="5"/>
        <v>357.18693913132387</v>
      </c>
      <c r="L14" s="30">
        <v>6239642.330000014</v>
      </c>
      <c r="M14" s="21">
        <f t="shared" si="6"/>
        <v>18.518067148832682</v>
      </c>
      <c r="N14" s="24">
        <f t="shared" si="7"/>
        <v>342.91881092867618</v>
      </c>
      <c r="O14" s="27">
        <f t="shared" si="8"/>
        <v>8234018.740000017</v>
      </c>
      <c r="P14" s="21">
        <f t="shared" si="9"/>
        <v>5.0492391472941458</v>
      </c>
      <c r="Q14" s="23">
        <f t="shared" si="10"/>
        <v>25.494815966567714</v>
      </c>
      <c r="R14" s="30">
        <f t="shared" si="11"/>
        <v>11656282.410000015</v>
      </c>
      <c r="S14" s="21">
        <f t="shared" si="12"/>
        <v>6.9767485641547253</v>
      </c>
      <c r="T14" s="24">
        <f t="shared" si="13"/>
        <v>48.675020527435024</v>
      </c>
    </row>
    <row r="15" spans="1:20" x14ac:dyDescent="0.25">
      <c r="A15" s="13" t="s">
        <v>6</v>
      </c>
      <c r="B15" s="12" t="s">
        <v>20</v>
      </c>
      <c r="C15" s="15">
        <v>174052.73999999993</v>
      </c>
      <c r="D15" s="21">
        <f t="shared" si="0"/>
        <v>0.13409891626418788</v>
      </c>
      <c r="E15" s="23">
        <f t="shared" si="1"/>
        <v>1.7982519343229673E-2</v>
      </c>
      <c r="F15" s="18">
        <v>173214</v>
      </c>
      <c r="G15" s="21">
        <f t="shared" si="2"/>
        <v>0.12986661822550882</v>
      </c>
      <c r="H15" s="24">
        <f t="shared" si="3"/>
        <v>1.686533852933006E-2</v>
      </c>
      <c r="I15" s="28">
        <v>6969270.5699999556</v>
      </c>
      <c r="J15" s="21">
        <f t="shared" si="4"/>
        <v>20.9412217424746</v>
      </c>
      <c r="K15" s="23">
        <f t="shared" si="5"/>
        <v>438.53476806749092</v>
      </c>
      <c r="L15" s="28">
        <v>6461368</v>
      </c>
      <c r="M15" s="21">
        <f t="shared" si="6"/>
        <v>19.176106605026902</v>
      </c>
      <c r="N15" s="24">
        <f t="shared" si="7"/>
        <v>367.72306452735637</v>
      </c>
      <c r="O15" s="27">
        <f t="shared" si="8"/>
        <v>7143323.3099999558</v>
      </c>
      <c r="P15" s="21">
        <f t="shared" si="9"/>
        <v>4.3804063164702605</v>
      </c>
      <c r="Q15" s="23">
        <f t="shared" si="10"/>
        <v>19.187959497372557</v>
      </c>
      <c r="R15" s="30">
        <f t="shared" si="11"/>
        <v>6634582</v>
      </c>
      <c r="S15" s="21">
        <f t="shared" si="12"/>
        <v>3.9710611680578456</v>
      </c>
      <c r="T15" s="24">
        <f t="shared" si="13"/>
        <v>15.769326800456941</v>
      </c>
    </row>
    <row r="16" spans="1:20" x14ac:dyDescent="0.25">
      <c r="A16" s="13" t="s">
        <v>7</v>
      </c>
      <c r="B16" s="12" t="s">
        <v>21</v>
      </c>
      <c r="C16" s="15">
        <v>3718753.41</v>
      </c>
      <c r="D16" s="38">
        <f t="shared" si="0"/>
        <v>2.86511319577476</v>
      </c>
      <c r="E16" s="23">
        <f t="shared" si="1"/>
        <v>8.2088736246026581</v>
      </c>
      <c r="F16" s="18">
        <v>3386761.62</v>
      </c>
      <c r="G16" s="38">
        <f t="shared" si="2"/>
        <v>2.5392132179000879</v>
      </c>
      <c r="H16" s="24">
        <f t="shared" si="3"/>
        <v>6.4476037659585197</v>
      </c>
      <c r="I16" s="28">
        <v>0</v>
      </c>
      <c r="J16" s="38">
        <f t="shared" si="4"/>
        <v>0</v>
      </c>
      <c r="K16" s="39">
        <f t="shared" si="5"/>
        <v>0</v>
      </c>
      <c r="L16" s="28">
        <v>0</v>
      </c>
      <c r="M16" s="21">
        <f t="shared" si="6"/>
        <v>0</v>
      </c>
      <c r="N16" s="24">
        <f t="shared" si="7"/>
        <v>0</v>
      </c>
      <c r="O16" s="27">
        <f t="shared" si="8"/>
        <v>3718753.41</v>
      </c>
      <c r="P16" s="21">
        <f t="shared" si="9"/>
        <v>2.2804023029106628</v>
      </c>
      <c r="Q16" s="23">
        <f>P16^2</f>
        <v>5.2002346631202547</v>
      </c>
      <c r="R16" s="30">
        <f t="shared" si="11"/>
        <v>3386761.62</v>
      </c>
      <c r="S16" s="21">
        <f t="shared" si="12"/>
        <v>2.0271115127751349</v>
      </c>
      <c r="T16" s="24">
        <f t="shared" si="13"/>
        <v>4.1091810852254955</v>
      </c>
    </row>
    <row r="17" spans="1:20" x14ac:dyDescent="0.25">
      <c r="A17" s="13" t="s">
        <v>8</v>
      </c>
      <c r="B17" s="12" t="s">
        <v>22</v>
      </c>
      <c r="C17" s="15">
        <v>12626841.199999999</v>
      </c>
      <c r="D17" s="40">
        <f t="shared" si="0"/>
        <v>9.7283485497556565</v>
      </c>
      <c r="E17" s="23">
        <f t="shared" si="1"/>
        <v>94.640765505532983</v>
      </c>
      <c r="F17" s="18">
        <v>13023737.7817</v>
      </c>
      <c r="G17" s="40">
        <f t="shared" si="2"/>
        <v>9.7645039221146614</v>
      </c>
      <c r="H17" s="24">
        <f t="shared" si="3"/>
        <v>95.345536844992608</v>
      </c>
      <c r="I17" s="28">
        <v>894785.90000000014</v>
      </c>
      <c r="J17" s="38">
        <f t="shared" si="4"/>
        <v>2.6886472200690905</v>
      </c>
      <c r="K17" s="39">
        <f t="shared" si="5"/>
        <v>7.2288238739852488</v>
      </c>
      <c r="L17" s="28">
        <v>839506.78000000014</v>
      </c>
      <c r="M17" s="21">
        <f t="shared" si="6"/>
        <v>2.491495842509337</v>
      </c>
      <c r="N17" s="24">
        <f t="shared" si="7"/>
        <v>6.2075515332413111</v>
      </c>
      <c r="O17" s="27">
        <f t="shared" si="8"/>
        <v>13521627.1</v>
      </c>
      <c r="P17" s="21">
        <f t="shared" si="9"/>
        <v>8.2916897622257864</v>
      </c>
      <c r="Q17" s="23">
        <f t="shared" si="10"/>
        <v>68.752119112999921</v>
      </c>
      <c r="R17" s="30">
        <f t="shared" si="11"/>
        <v>13863244.561699999</v>
      </c>
      <c r="S17" s="21">
        <f t="shared" si="12"/>
        <v>8.2977031774203684</v>
      </c>
      <c r="T17" s="24">
        <f t="shared" si="13"/>
        <v>68.851878020572073</v>
      </c>
    </row>
    <row r="18" spans="1:20" x14ac:dyDescent="0.25">
      <c r="A18" s="13" t="s">
        <v>42</v>
      </c>
      <c r="B18" s="12" t="s">
        <v>23</v>
      </c>
      <c r="C18" s="15">
        <v>8341861.4000000004</v>
      </c>
      <c r="D18" s="21">
        <f t="shared" si="0"/>
        <v>6.4269862879841</v>
      </c>
      <c r="E18" s="23">
        <f t="shared" si="1"/>
        <v>41.306152745935641</v>
      </c>
      <c r="F18" s="18">
        <v>8527281.6999999993</v>
      </c>
      <c r="G18" s="21">
        <f t="shared" si="2"/>
        <v>6.3933009862670902</v>
      </c>
      <c r="H18" s="24">
        <f t="shared" si="3"/>
        <v>40.874297501003745</v>
      </c>
      <c r="I18" s="28">
        <v>2865107.3249999871</v>
      </c>
      <c r="J18" s="21">
        <f t="shared" si="4"/>
        <v>8.6090570320350412</v>
      </c>
      <c r="K18" s="23">
        <f t="shared" si="5"/>
        <v>74.115862980831992</v>
      </c>
      <c r="L18" s="28">
        <v>3109091.3199999849</v>
      </c>
      <c r="M18" s="21">
        <f t="shared" si="6"/>
        <v>9.2271894430225174</v>
      </c>
      <c r="N18" s="24">
        <f t="shared" si="7"/>
        <v>85.141025017426202</v>
      </c>
      <c r="O18" s="27">
        <f t="shared" si="8"/>
        <v>11206968.724999987</v>
      </c>
      <c r="P18" s="21">
        <f t="shared" si="9"/>
        <v>6.8723022129982381</v>
      </c>
      <c r="Q18" s="23">
        <f t="shared" si="10"/>
        <v>47.228537706780479</v>
      </c>
      <c r="R18" s="30">
        <f t="shared" si="11"/>
        <v>11636373.019999985</v>
      </c>
      <c r="S18" s="21">
        <f t="shared" si="12"/>
        <v>6.9648320024920842</v>
      </c>
      <c r="T18" s="24">
        <f t="shared" si="13"/>
        <v>48.508884822937894</v>
      </c>
    </row>
    <row r="19" spans="1:20" x14ac:dyDescent="0.25">
      <c r="A19" s="13" t="s">
        <v>43</v>
      </c>
      <c r="B19" s="12" t="s">
        <v>24</v>
      </c>
      <c r="C19" s="15">
        <v>7576016.6000000006</v>
      </c>
      <c r="D19" s="21">
        <f t="shared" si="0"/>
        <v>5.8369412378081371</v>
      </c>
      <c r="E19" s="23">
        <f t="shared" si="1"/>
        <v>34.069883013625187</v>
      </c>
      <c r="F19" s="18">
        <v>6589799.0099999988</v>
      </c>
      <c r="G19" s="21">
        <f t="shared" si="2"/>
        <v>4.9406798077205414</v>
      </c>
      <c r="H19" s="24">
        <f t="shared" si="3"/>
        <v>24.410316962417486</v>
      </c>
      <c r="I19" s="28">
        <v>7531527.3799999999</v>
      </c>
      <c r="J19" s="21">
        <f t="shared" si="4"/>
        <v>22.630687579130644</v>
      </c>
      <c r="K19" s="23">
        <f t="shared" si="5"/>
        <v>512.14802030421799</v>
      </c>
      <c r="L19" s="28">
        <v>8839165.3100000005</v>
      </c>
      <c r="M19" s="21">
        <f t="shared" si="6"/>
        <v>26.232955046673656</v>
      </c>
      <c r="N19" s="24">
        <f t="shared" si="7"/>
        <v>688.16793048080081</v>
      </c>
      <c r="O19" s="27">
        <f t="shared" si="8"/>
        <v>15107543.98</v>
      </c>
      <c r="P19" s="21">
        <f t="shared" si="9"/>
        <v>9.2642007374498441</v>
      </c>
      <c r="Q19" s="23">
        <f t="shared" si="10"/>
        <v>85.825415303766235</v>
      </c>
      <c r="R19" s="30">
        <f t="shared" si="11"/>
        <v>15428964.32</v>
      </c>
      <c r="S19" s="21">
        <f t="shared" si="12"/>
        <v>9.2348487175984904</v>
      </c>
      <c r="T19" s="24">
        <f t="shared" si="13"/>
        <v>85.282430836930487</v>
      </c>
    </row>
    <row r="20" spans="1:20" x14ac:dyDescent="0.25">
      <c r="A20" s="13" t="s">
        <v>44</v>
      </c>
      <c r="B20" s="12" t="s">
        <v>25</v>
      </c>
      <c r="C20" s="15">
        <v>5281325.9398999996</v>
      </c>
      <c r="D20" s="21">
        <f t="shared" si="0"/>
        <v>4.0689970464040597</v>
      </c>
      <c r="E20" s="23">
        <f t="shared" si="1"/>
        <v>16.556736963644962</v>
      </c>
      <c r="F20" s="18">
        <v>6232011.8250000589</v>
      </c>
      <c r="G20" s="21">
        <f t="shared" si="2"/>
        <v>4.6724300602384288</v>
      </c>
      <c r="H20" s="24">
        <f t="shared" si="3"/>
        <v>21.831602667819688</v>
      </c>
      <c r="I20" s="28">
        <v>0</v>
      </c>
      <c r="J20" s="21">
        <f t="shared" si="4"/>
        <v>0</v>
      </c>
      <c r="K20" s="23">
        <f t="shared" si="5"/>
        <v>0</v>
      </c>
      <c r="L20" s="28">
        <v>0</v>
      </c>
      <c r="M20" s="21">
        <f t="shared" si="6"/>
        <v>0</v>
      </c>
      <c r="N20" s="24">
        <f t="shared" si="7"/>
        <v>0</v>
      </c>
      <c r="O20" s="27">
        <f t="shared" si="8"/>
        <v>5281325.9398999996</v>
      </c>
      <c r="P20" s="21">
        <f t="shared" si="9"/>
        <v>3.2385981289815562</v>
      </c>
      <c r="Q20" s="23">
        <f t="shared" si="10"/>
        <v>10.488517841042837</v>
      </c>
      <c r="R20" s="30">
        <f t="shared" si="11"/>
        <v>6232011.8250000589</v>
      </c>
      <c r="S20" s="21">
        <f t="shared" si="12"/>
        <v>3.7301069090916412</v>
      </c>
      <c r="T20" s="24">
        <f t="shared" si="13"/>
        <v>13.913697553253197</v>
      </c>
    </row>
    <row r="21" spans="1:20" x14ac:dyDescent="0.25">
      <c r="A21" s="13" t="s">
        <v>45</v>
      </c>
      <c r="B21" s="12" t="s">
        <v>26</v>
      </c>
      <c r="C21" s="15">
        <v>3899933.43</v>
      </c>
      <c r="D21" s="21">
        <f t="shared" si="0"/>
        <v>3.0047033242078078</v>
      </c>
      <c r="E21" s="23">
        <f t="shared" si="1"/>
        <v>9.0282420665054506</v>
      </c>
      <c r="F21" s="18">
        <v>4724304.21</v>
      </c>
      <c r="G21" s="21">
        <f t="shared" si="2"/>
        <v>3.5420313093701092</v>
      </c>
      <c r="H21" s="24">
        <f t="shared" si="3"/>
        <v>12.54598579655813</v>
      </c>
      <c r="I21" s="28">
        <v>0</v>
      </c>
      <c r="J21" s="21">
        <f t="shared" si="4"/>
        <v>0</v>
      </c>
      <c r="K21" s="23">
        <f t="shared" si="5"/>
        <v>0</v>
      </c>
      <c r="L21" s="28">
        <v>0</v>
      </c>
      <c r="M21" s="21">
        <f t="shared" si="6"/>
        <v>0</v>
      </c>
      <c r="N21" s="24">
        <f t="shared" si="7"/>
        <v>0</v>
      </c>
      <c r="O21" s="27">
        <f t="shared" si="8"/>
        <v>3899933.43</v>
      </c>
      <c r="P21" s="21">
        <f t="shared" si="9"/>
        <v>2.3915049465380607</v>
      </c>
      <c r="Q21" s="23">
        <f t="shared" si="10"/>
        <v>5.7192959093160125</v>
      </c>
      <c r="R21" s="30">
        <f t="shared" si="11"/>
        <v>4724304.21</v>
      </c>
      <c r="S21" s="21">
        <f t="shared" si="12"/>
        <v>2.8276839436792245</v>
      </c>
      <c r="T21" s="24">
        <f t="shared" si="13"/>
        <v>7.9957964853412919</v>
      </c>
    </row>
    <row r="22" spans="1:20" x14ac:dyDescent="0.25">
      <c r="A22" s="13" t="s">
        <v>46</v>
      </c>
      <c r="B22" s="12" t="s">
        <v>27</v>
      </c>
      <c r="C22" s="15">
        <v>3949228.5</v>
      </c>
      <c r="D22" s="21">
        <f t="shared" si="0"/>
        <v>3.0426827059984491</v>
      </c>
      <c r="E22" s="23">
        <f t="shared" si="1"/>
        <v>9.2579180493820452</v>
      </c>
      <c r="F22" s="18">
        <v>3611870.3600000003</v>
      </c>
      <c r="G22" s="21">
        <f t="shared" si="2"/>
        <v>2.7079877441901412</v>
      </c>
      <c r="H22" s="24">
        <f t="shared" si="3"/>
        <v>7.3331976226840094</v>
      </c>
      <c r="I22" s="28">
        <v>0</v>
      </c>
      <c r="J22" s="21">
        <f t="shared" si="4"/>
        <v>0</v>
      </c>
      <c r="K22" s="23">
        <f t="shared" si="5"/>
        <v>0</v>
      </c>
      <c r="L22" s="28">
        <v>0</v>
      </c>
      <c r="M22" s="21">
        <f t="shared" si="6"/>
        <v>0</v>
      </c>
      <c r="N22" s="24">
        <f t="shared" si="7"/>
        <v>0</v>
      </c>
      <c r="O22" s="27">
        <f t="shared" si="8"/>
        <v>3949228.5</v>
      </c>
      <c r="P22" s="21">
        <f t="shared" si="9"/>
        <v>2.4217335147587598</v>
      </c>
      <c r="Q22" s="23">
        <f t="shared" si="10"/>
        <v>5.8647932165058156</v>
      </c>
      <c r="R22" s="30">
        <f t="shared" si="11"/>
        <v>3611870.3600000003</v>
      </c>
      <c r="S22" s="21">
        <f t="shared" si="12"/>
        <v>2.1618480456877482</v>
      </c>
      <c r="T22" s="24">
        <f t="shared" si="13"/>
        <v>4.6735869726439363</v>
      </c>
    </row>
    <row r="23" spans="1:20" x14ac:dyDescent="0.25">
      <c r="A23" s="13" t="s">
        <v>47</v>
      </c>
      <c r="B23" s="12" t="s">
        <v>28</v>
      </c>
      <c r="C23" s="15">
        <v>2625825.65</v>
      </c>
      <c r="D23" s="21">
        <f t="shared" si="0"/>
        <v>2.0230671115186514</v>
      </c>
      <c r="E23" s="23">
        <f t="shared" si="1"/>
        <v>4.0928005377084196</v>
      </c>
      <c r="F23" s="18">
        <v>2219282</v>
      </c>
      <c r="G23" s="21">
        <f t="shared" si="2"/>
        <v>1.6638992704327806</v>
      </c>
      <c r="H23" s="24">
        <f t="shared" si="3"/>
        <v>2.7685607821467397</v>
      </c>
      <c r="I23" s="28">
        <v>0</v>
      </c>
      <c r="J23" s="21">
        <f t="shared" si="4"/>
        <v>0</v>
      </c>
      <c r="K23" s="23">
        <f t="shared" si="5"/>
        <v>0</v>
      </c>
      <c r="L23" s="28">
        <v>0</v>
      </c>
      <c r="M23" s="21">
        <f t="shared" si="6"/>
        <v>0</v>
      </c>
      <c r="N23" s="24">
        <f t="shared" si="7"/>
        <v>0</v>
      </c>
      <c r="O23" s="27">
        <f t="shared" si="8"/>
        <v>2625825.65</v>
      </c>
      <c r="P23" s="21">
        <f t="shared" si="9"/>
        <v>1.610200569685498</v>
      </c>
      <c r="Q23" s="23">
        <f t="shared" si="10"/>
        <v>2.5927458746155021</v>
      </c>
      <c r="R23" s="30">
        <f t="shared" si="11"/>
        <v>2219282</v>
      </c>
      <c r="S23" s="21">
        <f t="shared" si="12"/>
        <v>1.3283285324033605</v>
      </c>
      <c r="T23" s="24">
        <f t="shared" si="13"/>
        <v>1.7644566899968654</v>
      </c>
    </row>
    <row r="24" spans="1:20" x14ac:dyDescent="0.25">
      <c r="A24" s="13" t="s">
        <v>48</v>
      </c>
      <c r="B24" s="12" t="s">
        <v>29</v>
      </c>
      <c r="C24" s="15">
        <v>5105014.3000000007</v>
      </c>
      <c r="D24" s="21">
        <f t="shared" si="0"/>
        <v>3.9331577609360369</v>
      </c>
      <c r="E24" s="23">
        <f t="shared" si="1"/>
        <v>15.469729972411379</v>
      </c>
      <c r="F24" s="18">
        <v>8237457.6100002099</v>
      </c>
      <c r="G24" s="21">
        <f t="shared" si="2"/>
        <v>6.1760063423667226</v>
      </c>
      <c r="H24" s="24">
        <f t="shared" si="3"/>
        <v>38.143054340953981</v>
      </c>
      <c r="I24" s="28">
        <v>0</v>
      </c>
      <c r="J24" s="21">
        <f t="shared" si="4"/>
        <v>0</v>
      </c>
      <c r="K24" s="23">
        <f t="shared" si="5"/>
        <v>0</v>
      </c>
      <c r="L24" s="28">
        <v>0</v>
      </c>
      <c r="M24" s="21">
        <f t="shared" si="6"/>
        <v>0</v>
      </c>
      <c r="N24" s="24">
        <f t="shared" si="7"/>
        <v>0</v>
      </c>
      <c r="O24" s="27">
        <f t="shared" si="8"/>
        <v>5105014.3000000007</v>
      </c>
      <c r="P24" s="21">
        <f t="shared" si="9"/>
        <v>3.1304808581303236</v>
      </c>
      <c r="Q24" s="23">
        <f t="shared" si="10"/>
        <v>9.7999104031203679</v>
      </c>
      <c r="R24" s="30">
        <f t="shared" si="11"/>
        <v>8237457.6100002099</v>
      </c>
      <c r="S24" s="21">
        <f t="shared" si="12"/>
        <v>4.9304459630756572</v>
      </c>
      <c r="T24" s="24">
        <f t="shared" si="13"/>
        <v>24.309297394809043</v>
      </c>
    </row>
    <row r="25" spans="1:20" x14ac:dyDescent="0.25">
      <c r="A25" s="13" t="s">
        <v>49</v>
      </c>
      <c r="B25" s="12" t="s">
        <v>30</v>
      </c>
      <c r="C25" s="15">
        <v>6449893.2300000004</v>
      </c>
      <c r="D25" s="21">
        <f t="shared" si="0"/>
        <v>4.9693195991210635</v>
      </c>
      <c r="E25" s="23">
        <f t="shared" si="1"/>
        <v>24.694137278208729</v>
      </c>
      <c r="F25" s="18">
        <v>5579099.8300000001</v>
      </c>
      <c r="G25" s="21">
        <f t="shared" si="2"/>
        <v>4.1829114717321421</v>
      </c>
      <c r="H25" s="24">
        <f t="shared" si="3"/>
        <v>17.496748380348354</v>
      </c>
      <c r="I25" s="28">
        <v>0</v>
      </c>
      <c r="J25" s="21">
        <f t="shared" si="4"/>
        <v>0</v>
      </c>
      <c r="K25" s="23">
        <f t="shared" si="5"/>
        <v>0</v>
      </c>
      <c r="L25" s="28">
        <v>0</v>
      </c>
      <c r="M25" s="21">
        <f t="shared" si="6"/>
        <v>0</v>
      </c>
      <c r="N25" s="24">
        <f t="shared" si="7"/>
        <v>0</v>
      </c>
      <c r="O25" s="27">
        <f t="shared" si="8"/>
        <v>6449893.2300000004</v>
      </c>
      <c r="P25" s="21">
        <f t="shared" si="9"/>
        <v>3.9551832976255059</v>
      </c>
      <c r="Q25" s="23">
        <f t="shared" si="10"/>
        <v>15.643474917815771</v>
      </c>
      <c r="R25" s="30">
        <f t="shared" si="11"/>
        <v>5579099.8300000001</v>
      </c>
      <c r="S25" s="21">
        <f t="shared" si="12"/>
        <v>3.3393131153750346</v>
      </c>
      <c r="T25" s="24">
        <f t="shared" si="13"/>
        <v>11.151012082515718</v>
      </c>
    </row>
    <row r="26" spans="1:20" x14ac:dyDescent="0.25">
      <c r="A26" s="13" t="s">
        <v>50</v>
      </c>
      <c r="B26" s="12" t="s">
        <v>31</v>
      </c>
      <c r="C26" s="15">
        <v>5340884.49</v>
      </c>
      <c r="D26" s="21">
        <f t="shared" si="0"/>
        <v>4.1148839254194458</v>
      </c>
      <c r="E26" s="23">
        <f t="shared" si="1"/>
        <v>16.932269719675347</v>
      </c>
      <c r="F26" s="18">
        <v>5588152.04</v>
      </c>
      <c r="G26" s="21">
        <f t="shared" si="2"/>
        <v>4.1896983359588624</v>
      </c>
      <c r="H26" s="24">
        <f t="shared" si="3"/>
        <v>17.55357214633646</v>
      </c>
      <c r="I26" s="28">
        <v>185479.29</v>
      </c>
      <c r="J26" s="21">
        <f t="shared" si="4"/>
        <v>0.55732704040026626</v>
      </c>
      <c r="K26" s="23">
        <f t="shared" si="5"/>
        <v>0.31061342996132002</v>
      </c>
      <c r="L26" s="28">
        <v>174972.29</v>
      </c>
      <c r="M26" s="21">
        <f t="shared" si="6"/>
        <v>0.51928435061517664</v>
      </c>
      <c r="N26" s="24">
        <f t="shared" si="7"/>
        <v>0.26965623679382572</v>
      </c>
      <c r="O26" s="27">
        <f t="shared" si="8"/>
        <v>5526363.7800000003</v>
      </c>
      <c r="P26" s="21">
        <f t="shared" si="9"/>
        <v>3.3888594647726524</v>
      </c>
      <c r="Q26" s="23">
        <f t="shared" si="10"/>
        <v>11.484368471979188</v>
      </c>
      <c r="R26" s="30">
        <f t="shared" si="11"/>
        <v>5763124.3300000001</v>
      </c>
      <c r="S26" s="21">
        <f t="shared" si="12"/>
        <v>3.4494590968281633</v>
      </c>
      <c r="T26" s="24">
        <f t="shared" si="13"/>
        <v>11.898768060690568</v>
      </c>
    </row>
    <row r="27" spans="1:20" x14ac:dyDescent="0.25">
      <c r="A27" s="13" t="s">
        <v>51</v>
      </c>
      <c r="B27" s="12" t="s">
        <v>32</v>
      </c>
      <c r="C27" s="15">
        <v>1805349.97</v>
      </c>
      <c r="D27" s="21">
        <f t="shared" si="0"/>
        <v>1.390931705266945</v>
      </c>
      <c r="E27" s="23">
        <f t="shared" si="1"/>
        <v>1.9346910087168114</v>
      </c>
      <c r="F27" s="18">
        <v>1839218.7</v>
      </c>
      <c r="G27" s="21">
        <f t="shared" si="2"/>
        <v>1.3789480800981251</v>
      </c>
      <c r="H27" s="24">
        <f t="shared" si="3"/>
        <v>1.9014978076063052</v>
      </c>
      <c r="I27" s="28">
        <v>0</v>
      </c>
      <c r="J27" s="21">
        <f t="shared" si="4"/>
        <v>0</v>
      </c>
      <c r="K27" s="23">
        <f t="shared" si="5"/>
        <v>0</v>
      </c>
      <c r="L27" s="28">
        <v>0</v>
      </c>
      <c r="M27" s="21">
        <f t="shared" si="6"/>
        <v>0</v>
      </c>
      <c r="N27" s="24">
        <f t="shared" si="7"/>
        <v>0</v>
      </c>
      <c r="O27" s="27">
        <f t="shared" si="8"/>
        <v>1805349.97</v>
      </c>
      <c r="P27" s="21">
        <f t="shared" si="9"/>
        <v>1.1070710464633082</v>
      </c>
      <c r="Q27" s="23">
        <f t="shared" si="10"/>
        <v>1.2256063019173644</v>
      </c>
      <c r="R27" s="30">
        <f t="shared" si="11"/>
        <v>1839218.7</v>
      </c>
      <c r="S27" s="21">
        <f t="shared" si="12"/>
        <v>1.1008455331678517</v>
      </c>
      <c r="T27" s="24">
        <f t="shared" si="13"/>
        <v>1.2118608878956116</v>
      </c>
    </row>
    <row r="28" spans="1:20" x14ac:dyDescent="0.25">
      <c r="A28" s="13" t="s">
        <v>52</v>
      </c>
      <c r="B28" s="12" t="s">
        <v>33</v>
      </c>
      <c r="C28" s="15">
        <v>123320.22</v>
      </c>
      <c r="D28" s="21">
        <f t="shared" si="0"/>
        <v>9.5012051263664299E-2</v>
      </c>
      <c r="E28" s="23">
        <f t="shared" si="1"/>
        <v>9.0272898853291719E-3</v>
      </c>
      <c r="F28" s="18">
        <v>453501.91</v>
      </c>
      <c r="G28" s="21">
        <f t="shared" si="2"/>
        <v>0.34001154300754594</v>
      </c>
      <c r="H28" s="24">
        <f t="shared" si="3"/>
        <v>0.11560784937837226</v>
      </c>
      <c r="I28" s="28">
        <v>0</v>
      </c>
      <c r="J28" s="21">
        <f t="shared" si="4"/>
        <v>0</v>
      </c>
      <c r="K28" s="23">
        <f t="shared" si="5"/>
        <v>0</v>
      </c>
      <c r="L28" s="28">
        <v>0</v>
      </c>
      <c r="M28" s="21">
        <f t="shared" si="6"/>
        <v>0</v>
      </c>
      <c r="N28" s="24">
        <f t="shared" si="7"/>
        <v>0</v>
      </c>
      <c r="O28" s="27">
        <f t="shared" si="8"/>
        <v>123320.22</v>
      </c>
      <c r="P28" s="21">
        <f t="shared" si="9"/>
        <v>7.5622038537760852E-2</v>
      </c>
      <c r="Q28" s="23">
        <f t="shared" si="10"/>
        <v>5.7186927126065875E-3</v>
      </c>
      <c r="R28" s="30">
        <f t="shared" si="11"/>
        <v>453501.91</v>
      </c>
      <c r="S28" s="21">
        <f t="shared" si="12"/>
        <v>0.27143892779395351</v>
      </c>
      <c r="T28" s="24">
        <f t="shared" si="13"/>
        <v>7.3679091521931112E-2</v>
      </c>
    </row>
    <row r="29" spans="1:20" x14ac:dyDescent="0.25">
      <c r="A29" s="13" t="s">
        <v>53</v>
      </c>
      <c r="B29" s="12" t="s">
        <v>34</v>
      </c>
      <c r="C29" s="15">
        <v>1952637.1600000001</v>
      </c>
      <c r="D29" s="21">
        <f t="shared" si="0"/>
        <v>1.5044091061892033</v>
      </c>
      <c r="E29" s="23">
        <f t="shared" si="1"/>
        <v>2.2632467587849976</v>
      </c>
      <c r="F29" s="18">
        <v>2297596.08</v>
      </c>
      <c r="G29" s="21">
        <f t="shared" si="2"/>
        <v>1.7226149904614272</v>
      </c>
      <c r="H29" s="24">
        <f t="shared" si="3"/>
        <v>2.9674024053624231</v>
      </c>
      <c r="I29" s="28">
        <v>0</v>
      </c>
      <c r="J29" s="21">
        <f t="shared" si="4"/>
        <v>0</v>
      </c>
      <c r="K29" s="23">
        <f t="shared" si="5"/>
        <v>0</v>
      </c>
      <c r="L29" s="28">
        <v>0</v>
      </c>
      <c r="M29" s="21">
        <f t="shared" si="6"/>
        <v>0</v>
      </c>
      <c r="N29" s="24">
        <f t="shared" si="7"/>
        <v>0</v>
      </c>
      <c r="O29" s="27">
        <f t="shared" si="8"/>
        <v>1952637.1600000001</v>
      </c>
      <c r="P29" s="21">
        <f t="shared" si="9"/>
        <v>1.1973900351765827</v>
      </c>
      <c r="Q29" s="23">
        <f t="shared" si="10"/>
        <v>1.4337428963401779</v>
      </c>
      <c r="R29" s="30">
        <f t="shared" si="11"/>
        <v>2297596.08</v>
      </c>
      <c r="S29" s="21">
        <f t="shared" si="12"/>
        <v>1.3752026236422923</v>
      </c>
      <c r="T29" s="24">
        <f t="shared" si="13"/>
        <v>1.8911822560726441</v>
      </c>
    </row>
    <row r="30" spans="1:20" x14ac:dyDescent="0.25">
      <c r="A30" s="13" t="s">
        <v>54</v>
      </c>
      <c r="B30" s="12" t="s">
        <v>35</v>
      </c>
      <c r="C30" s="15">
        <v>3182966.15</v>
      </c>
      <c r="D30" s="21">
        <f t="shared" si="0"/>
        <v>2.4523159544664144</v>
      </c>
      <c r="E30" s="23">
        <f t="shared" si="1"/>
        <v>6.0138535405305209</v>
      </c>
      <c r="F30" s="18">
        <v>3828531.39</v>
      </c>
      <c r="G30" s="21">
        <f t="shared" si="2"/>
        <v>2.870428628110353</v>
      </c>
      <c r="H30" s="24">
        <f t="shared" si="3"/>
        <v>8.2393605090754836</v>
      </c>
      <c r="I30" s="28">
        <v>0</v>
      </c>
      <c r="J30" s="21">
        <f t="shared" si="4"/>
        <v>0</v>
      </c>
      <c r="K30" s="23">
        <f t="shared" si="5"/>
        <v>0</v>
      </c>
      <c r="L30" s="28">
        <v>0</v>
      </c>
      <c r="M30" s="21">
        <f t="shared" si="6"/>
        <v>0</v>
      </c>
      <c r="N30" s="24">
        <f t="shared" si="7"/>
        <v>0</v>
      </c>
      <c r="O30" s="27">
        <f t="shared" si="8"/>
        <v>3182966.15</v>
      </c>
      <c r="P30" s="21">
        <f t="shared" si="9"/>
        <v>1.951848519729273</v>
      </c>
      <c r="Q30" s="23">
        <f t="shared" si="10"/>
        <v>3.8097126439693541</v>
      </c>
      <c r="R30" s="30">
        <f t="shared" si="11"/>
        <v>3828531.39</v>
      </c>
      <c r="S30" s="21">
        <f t="shared" si="12"/>
        <v>2.2915282882206487</v>
      </c>
      <c r="T30" s="24">
        <f t="shared" si="13"/>
        <v>5.2511018957154567</v>
      </c>
    </row>
    <row r="31" spans="1:20" x14ac:dyDescent="0.25">
      <c r="A31" s="13" t="s">
        <v>55</v>
      </c>
      <c r="B31" s="12" t="s">
        <v>36</v>
      </c>
      <c r="C31" s="15">
        <v>1769037.64</v>
      </c>
      <c r="D31" s="21">
        <f t="shared" si="0"/>
        <v>1.3629548742212081</v>
      </c>
      <c r="E31" s="23">
        <f t="shared" si="1"/>
        <v>1.8576459891633492</v>
      </c>
      <c r="F31" s="18">
        <v>2200664.56</v>
      </c>
      <c r="G31" s="21">
        <f t="shared" si="2"/>
        <v>1.6499409069470561</v>
      </c>
      <c r="H31" s="24">
        <f t="shared" si="3"/>
        <v>2.7223049964172739</v>
      </c>
      <c r="I31" s="28">
        <v>0</v>
      </c>
      <c r="J31" s="21">
        <f t="shared" si="4"/>
        <v>0</v>
      </c>
      <c r="K31" s="23">
        <f t="shared" si="5"/>
        <v>0</v>
      </c>
      <c r="L31" s="28">
        <v>0</v>
      </c>
      <c r="M31" s="21">
        <f t="shared" si="6"/>
        <v>0</v>
      </c>
      <c r="N31" s="24">
        <f t="shared" si="7"/>
        <v>0</v>
      </c>
      <c r="O31" s="27">
        <f t="shared" si="8"/>
        <v>1769037.64</v>
      </c>
      <c r="P31" s="21">
        <f t="shared" si="9"/>
        <v>1.0848037133474908</v>
      </c>
      <c r="Q31" s="23">
        <f t="shared" si="10"/>
        <v>1.176799096492505</v>
      </c>
      <c r="R31" s="30">
        <f t="shared" si="11"/>
        <v>2200664.56</v>
      </c>
      <c r="S31" s="21">
        <f t="shared" si="12"/>
        <v>1.3171852541934224</v>
      </c>
      <c r="T31" s="24">
        <f t="shared" si="13"/>
        <v>1.7349769938645907</v>
      </c>
    </row>
    <row r="32" spans="1:20" x14ac:dyDescent="0.25">
      <c r="A32" s="13" t="s">
        <v>56</v>
      </c>
      <c r="B32" s="12" t="s">
        <v>37</v>
      </c>
      <c r="C32" s="15">
        <v>663790.29700000002</v>
      </c>
      <c r="D32" s="21">
        <f t="shared" si="0"/>
        <v>0.51141716846504937</v>
      </c>
      <c r="E32" s="23">
        <f t="shared" si="1"/>
        <v>0.26154752020080868</v>
      </c>
      <c r="F32" s="18">
        <v>753924.03</v>
      </c>
      <c r="G32" s="21">
        <f t="shared" si="2"/>
        <v>0.56525202451907497</v>
      </c>
      <c r="H32" s="24">
        <f t="shared" si="3"/>
        <v>0.31950985122291292</v>
      </c>
      <c r="I32" s="28">
        <v>0</v>
      </c>
      <c r="J32" s="21">
        <f t="shared" si="4"/>
        <v>0</v>
      </c>
      <c r="K32" s="23">
        <f t="shared" si="5"/>
        <v>0</v>
      </c>
      <c r="L32" s="28">
        <v>0</v>
      </c>
      <c r="M32" s="21">
        <f t="shared" si="6"/>
        <v>0</v>
      </c>
      <c r="N32" s="24">
        <f t="shared" si="7"/>
        <v>0</v>
      </c>
      <c r="O32" s="27">
        <f t="shared" si="8"/>
        <v>663790.29700000002</v>
      </c>
      <c r="P32" s="21">
        <f t="shared" si="9"/>
        <v>0.4070474040731174</v>
      </c>
      <c r="Q32" s="23">
        <f t="shared" si="10"/>
        <v>0.16568758916266371</v>
      </c>
      <c r="R32" s="30">
        <f t="shared" si="11"/>
        <v>753924.03</v>
      </c>
      <c r="S32" s="21">
        <f t="shared" si="12"/>
        <v>0.45125351366501737</v>
      </c>
      <c r="T32" s="24">
        <f t="shared" si="13"/>
        <v>0.20362973359502401</v>
      </c>
    </row>
    <row r="33" spans="1:20" x14ac:dyDescent="0.25">
      <c r="A33" s="13" t="s">
        <v>57</v>
      </c>
      <c r="B33" s="12" t="s">
        <v>38</v>
      </c>
      <c r="C33" s="15">
        <v>2608711.59</v>
      </c>
      <c r="D33" s="21">
        <f t="shared" si="0"/>
        <v>2.0098815856896395</v>
      </c>
      <c r="E33" s="23">
        <f t="shared" si="1"/>
        <v>4.0396239884942995</v>
      </c>
      <c r="F33" s="18">
        <v>2717392.47</v>
      </c>
      <c r="G33" s="21">
        <f t="shared" si="2"/>
        <v>2.0373559323747648</v>
      </c>
      <c r="H33" s="24">
        <f t="shared" si="3"/>
        <v>4.1508191951826472</v>
      </c>
      <c r="I33" s="28">
        <v>0</v>
      </c>
      <c r="J33" s="21">
        <f t="shared" si="4"/>
        <v>0</v>
      </c>
      <c r="K33" s="23">
        <f t="shared" si="5"/>
        <v>0</v>
      </c>
      <c r="L33" s="28">
        <v>0</v>
      </c>
      <c r="M33" s="21">
        <f t="shared" si="6"/>
        <v>0</v>
      </c>
      <c r="N33" s="24">
        <f t="shared" si="7"/>
        <v>0</v>
      </c>
      <c r="O33" s="27">
        <f t="shared" si="8"/>
        <v>2608711.59</v>
      </c>
      <c r="P33" s="21">
        <f t="shared" si="9"/>
        <v>1.5997059394873232</v>
      </c>
      <c r="Q33" s="23">
        <f t="shared" si="10"/>
        <v>2.5590590928310193</v>
      </c>
      <c r="R33" s="30">
        <f t="shared" si="11"/>
        <v>2717392.47</v>
      </c>
      <c r="S33" s="21">
        <f t="shared" si="12"/>
        <v>1.626467457330363</v>
      </c>
      <c r="T33" s="24">
        <f t="shared" si="13"/>
        <v>2.6453963897546964</v>
      </c>
    </row>
    <row r="34" spans="1:20" x14ac:dyDescent="0.25">
      <c r="A34" s="13" t="s">
        <v>58</v>
      </c>
      <c r="B34" s="12" t="s">
        <v>39</v>
      </c>
      <c r="C34" s="15">
        <v>5177842.3099999996</v>
      </c>
      <c r="D34" s="21">
        <f t="shared" si="0"/>
        <v>3.9892680940148333</v>
      </c>
      <c r="E34" s="23">
        <f t="shared" si="1"/>
        <v>15.914259925924741</v>
      </c>
      <c r="F34" s="18">
        <v>301169.28000000003</v>
      </c>
      <c r="G34" s="21">
        <f t="shared" si="2"/>
        <v>0.22580066222713738</v>
      </c>
      <c r="H34" s="24">
        <f t="shared" si="3"/>
        <v>5.0985939062213784E-2</v>
      </c>
      <c r="I34" s="28">
        <v>0</v>
      </c>
      <c r="J34" s="21">
        <f t="shared" si="4"/>
        <v>0</v>
      </c>
      <c r="K34" s="23">
        <f t="shared" si="5"/>
        <v>0</v>
      </c>
      <c r="L34" s="28">
        <v>0</v>
      </c>
      <c r="M34" s="21">
        <f t="shared" si="6"/>
        <v>0</v>
      </c>
      <c r="N34" s="24">
        <f t="shared" si="7"/>
        <v>0</v>
      </c>
      <c r="O34" s="27">
        <f t="shared" si="8"/>
        <v>5177842.3099999996</v>
      </c>
      <c r="P34" s="21">
        <f t="shared" si="9"/>
        <v>3.1751402220111893</v>
      </c>
      <c r="Q34" s="23">
        <f t="shared" si="10"/>
        <v>10.081515429433264</v>
      </c>
      <c r="R34" s="30">
        <f t="shared" si="11"/>
        <v>301169.28000000003</v>
      </c>
      <c r="S34" s="21">
        <f t="shared" si="12"/>
        <v>0.18026179084378496</v>
      </c>
      <c r="T34" s="24">
        <f t="shared" si="13"/>
        <v>3.2494313238208478E-2</v>
      </c>
    </row>
    <row r="35" spans="1:20" x14ac:dyDescent="0.25">
      <c r="A35" s="13" t="s">
        <v>59</v>
      </c>
      <c r="B35" s="12" t="s">
        <v>40</v>
      </c>
      <c r="C35" s="15">
        <v>8641726.1400000006</v>
      </c>
      <c r="D35" s="21">
        <f t="shared" si="0"/>
        <v>6.6580170471657274</v>
      </c>
      <c r="E35" s="23">
        <f t="shared" si="1"/>
        <v>44.329191000349432</v>
      </c>
      <c r="F35" s="18">
        <v>8668801.0599999987</v>
      </c>
      <c r="G35" s="21">
        <f t="shared" si="2"/>
        <v>6.4994046539650725</v>
      </c>
      <c r="H35" s="24">
        <f t="shared" si="3"/>
        <v>42.242260855982842</v>
      </c>
      <c r="I35" s="28">
        <v>1697918.83</v>
      </c>
      <c r="J35" s="21">
        <f t="shared" si="4"/>
        <v>5.1018961543565471</v>
      </c>
      <c r="K35" s="23">
        <f t="shared" si="5"/>
        <v>26.029344369838125</v>
      </c>
      <c r="L35" s="28">
        <v>984214.8899999999</v>
      </c>
      <c r="M35" s="21">
        <f t="shared" si="6"/>
        <v>2.9209618849901173</v>
      </c>
      <c r="N35" s="24">
        <f t="shared" si="7"/>
        <v>8.5320183335650199</v>
      </c>
      <c r="O35" s="27">
        <f t="shared" si="8"/>
        <v>10339644.970000001</v>
      </c>
      <c r="P35" s="21">
        <f t="shared" si="9"/>
        <v>6.3404446601547191</v>
      </c>
      <c r="Q35" s="23">
        <f t="shared" si="10"/>
        <v>40.201238488484492</v>
      </c>
      <c r="R35" s="30">
        <f t="shared" si="11"/>
        <v>9653015.9499999993</v>
      </c>
      <c r="S35" s="21">
        <f t="shared" si="12"/>
        <v>5.7777139228497001</v>
      </c>
      <c r="T35" s="24">
        <f t="shared" si="13"/>
        <v>33.38197817429127</v>
      </c>
    </row>
    <row r="36" spans="1:20" ht="15.75" customHeight="1" x14ac:dyDescent="0.25">
      <c r="A36" s="14" t="s">
        <v>60</v>
      </c>
      <c r="B36" s="12" t="s">
        <v>41</v>
      </c>
      <c r="C36" s="15">
        <v>4244235.54</v>
      </c>
      <c r="D36" s="21">
        <f t="shared" si="0"/>
        <v>3.2699708506970389</v>
      </c>
      <c r="E36" s="23">
        <f t="shared" si="1"/>
        <v>10.692709364408316</v>
      </c>
      <c r="F36" s="19">
        <v>0</v>
      </c>
      <c r="G36" s="21">
        <f t="shared" si="2"/>
        <v>0</v>
      </c>
      <c r="H36" s="24">
        <f t="shared" si="3"/>
        <v>0</v>
      </c>
      <c r="I36" s="29">
        <v>0</v>
      </c>
      <c r="J36" s="21">
        <f t="shared" si="4"/>
        <v>0</v>
      </c>
      <c r="K36" s="23">
        <f t="shared" si="5"/>
        <v>0</v>
      </c>
      <c r="L36" s="29">
        <v>0</v>
      </c>
      <c r="M36" s="21">
        <f t="shared" si="6"/>
        <v>0</v>
      </c>
      <c r="N36" s="24">
        <f t="shared" si="7"/>
        <v>0</v>
      </c>
      <c r="O36" s="27">
        <f t="shared" si="8"/>
        <v>4244235.54</v>
      </c>
      <c r="P36" s="21">
        <f t="shared" si="9"/>
        <v>2.6026368065935519</v>
      </c>
      <c r="Q36" s="23">
        <f t="shared" si="10"/>
        <v>6.7737183470354818</v>
      </c>
      <c r="R36" s="30">
        <f t="shared" si="11"/>
        <v>0</v>
      </c>
      <c r="S36" s="21">
        <f t="shared" si="12"/>
        <v>0</v>
      </c>
      <c r="T36" s="24">
        <f t="shared" si="13"/>
        <v>0</v>
      </c>
    </row>
    <row r="37" spans="1:20" x14ac:dyDescent="0.25">
      <c r="A37" s="3"/>
      <c r="B37" s="2" t="s">
        <v>62</v>
      </c>
      <c r="C37" s="16">
        <f t="shared" ref="C37:T37" si="14">SUM(C10:C36)</f>
        <v>129794292.78690003</v>
      </c>
      <c r="D37" s="22">
        <f t="shared" si="14"/>
        <v>99.999999999999972</v>
      </c>
      <c r="E37" s="22">
        <f t="shared" si="14"/>
        <v>578.03376778791323</v>
      </c>
      <c r="F37" s="20">
        <f t="shared" si="14"/>
        <v>133378386.50670026</v>
      </c>
      <c r="G37" s="25">
        <f t="shared" si="14"/>
        <v>99.999999999999986</v>
      </c>
      <c r="H37" s="26">
        <f t="shared" si="14"/>
        <v>625.00253536516698</v>
      </c>
      <c r="I37" s="32">
        <f t="shared" si="14"/>
        <v>33280152.684999958</v>
      </c>
      <c r="J37" s="25">
        <f t="shared" si="14"/>
        <v>100.00000000000001</v>
      </c>
      <c r="K37" s="33">
        <f t="shared" si="14"/>
        <v>1580.0803056420968</v>
      </c>
      <c r="L37" s="20">
        <f t="shared" si="14"/>
        <v>33694889.859999999</v>
      </c>
      <c r="M37" s="25">
        <f t="shared" si="14"/>
        <v>99.999999999999986</v>
      </c>
      <c r="N37" s="34">
        <f t="shared" si="14"/>
        <v>1669.2532481606945</v>
      </c>
      <c r="O37" s="35">
        <f t="shared" si="14"/>
        <v>163074445.47189996</v>
      </c>
      <c r="P37" s="26">
        <f t="shared" si="14"/>
        <v>99.999999999999986</v>
      </c>
      <c r="Q37" s="26">
        <f t="shared" si="14"/>
        <v>547.66270758911423</v>
      </c>
      <c r="R37" s="32">
        <f t="shared" si="14"/>
        <v>167073276.36670026</v>
      </c>
      <c r="S37" s="26">
        <f t="shared" si="14"/>
        <v>99.999999999999986</v>
      </c>
      <c r="T37" s="37">
        <f t="shared" si="14"/>
        <v>594.4340886461265</v>
      </c>
    </row>
    <row r="38" spans="1:20" x14ac:dyDescent="0.25">
      <c r="L38" s="31"/>
      <c r="P38" s="36"/>
      <c r="Q38" s="36"/>
      <c r="R38" s="36"/>
      <c r="S38" s="36"/>
      <c r="T38" s="36"/>
    </row>
  </sheetData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2019-01-22T12:42:03Z</dcterms:modified>
</cp:coreProperties>
</file>