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30" windowWidth="15075" windowHeight="3705"/>
  </bookViews>
  <sheets>
    <sheet name="BiH" sheetId="18" r:id="rId1"/>
    <sheet name="FBiH" sheetId="19" r:id="rId2"/>
    <sheet name="RS" sheetId="20" r:id="rId3"/>
  </sheets>
  <definedNames>
    <definedName name="_xlnm.Print_Area" localSheetId="0">BiH!$A$1:$L$43</definedName>
  </definedNames>
  <calcPr calcId="145621"/>
</workbook>
</file>

<file path=xl/calcChain.xml><?xml version="1.0" encoding="utf-8"?>
<calcChain xmlns="http://schemas.openxmlformats.org/spreadsheetml/2006/main">
  <c r="H26" i="18" l="1"/>
  <c r="I26" i="18"/>
  <c r="D26" i="18"/>
  <c r="C26" i="18"/>
  <c r="I36" i="20" l="1"/>
  <c r="H30" i="19"/>
  <c r="C16" i="18" l="1"/>
  <c r="I15" i="18"/>
  <c r="H15" i="18"/>
  <c r="D15" i="18"/>
  <c r="C15" i="18"/>
  <c r="J15" i="20"/>
  <c r="E15" i="20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C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E26" i="20"/>
  <c r="J26" i="20"/>
  <c r="I25" i="18"/>
  <c r="H25" i="18"/>
  <c r="D25" i="18"/>
  <c r="C25" i="18"/>
  <c r="I24" i="18" l="1"/>
  <c r="H24" i="18"/>
  <c r="D24" i="18"/>
  <c r="C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I10" i="18"/>
  <c r="I12" i="18"/>
  <c r="I13" i="18"/>
  <c r="I14" i="18"/>
  <c r="H10" i="18"/>
  <c r="H12" i="18"/>
  <c r="H13" i="18"/>
  <c r="H14" i="18"/>
  <c r="D10" i="18"/>
  <c r="D12" i="18"/>
  <c r="D13" i="18"/>
  <c r="D14" i="18"/>
  <c r="C10" i="18"/>
  <c r="C12" i="18"/>
  <c r="C13" i="18"/>
  <c r="C14" i="18"/>
  <c r="I11" i="18"/>
  <c r="H11" i="18"/>
  <c r="D11" i="18"/>
  <c r="C11" i="18"/>
  <c r="J10" i="20" l="1"/>
  <c r="J12" i="20"/>
  <c r="J13" i="20"/>
  <c r="J14" i="20"/>
  <c r="J16" i="20"/>
  <c r="J17" i="20"/>
  <c r="J18" i="20"/>
  <c r="J19" i="20"/>
  <c r="J20" i="20"/>
  <c r="J21" i="20"/>
  <c r="J22" i="20"/>
  <c r="J23" i="20"/>
  <c r="J24" i="20"/>
  <c r="J25" i="20"/>
  <c r="J27" i="20"/>
  <c r="J28" i="20"/>
  <c r="J29" i="20"/>
  <c r="J30" i="20"/>
  <c r="J31" i="20"/>
  <c r="J32" i="20"/>
  <c r="J33" i="20"/>
  <c r="J34" i="20"/>
  <c r="J35" i="20"/>
  <c r="E10" i="20" l="1"/>
  <c r="E12" i="20"/>
  <c r="E13" i="20"/>
  <c r="E14" i="20"/>
  <c r="E16" i="20"/>
  <c r="E17" i="20"/>
  <c r="E18" i="20"/>
  <c r="E19" i="20"/>
  <c r="E20" i="20"/>
  <c r="E21" i="20"/>
  <c r="E22" i="20"/>
  <c r="E23" i="20"/>
  <c r="E24" i="20"/>
  <c r="E25" i="20"/>
  <c r="E27" i="20"/>
  <c r="E28" i="20"/>
  <c r="E29" i="20"/>
  <c r="E30" i="20"/>
  <c r="E31" i="20"/>
  <c r="E32" i="20"/>
  <c r="E33" i="20"/>
  <c r="E34" i="20"/>
  <c r="E35" i="20"/>
  <c r="E11" i="20" l="1"/>
  <c r="H36" i="20" l="1"/>
  <c r="D36" i="20"/>
  <c r="C36" i="20"/>
  <c r="J11" i="20"/>
  <c r="I30" i="19"/>
  <c r="D30" i="19"/>
  <c r="C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J11" i="19"/>
  <c r="E11" i="19"/>
  <c r="F12" i="20" l="1"/>
  <c r="F11" i="20"/>
  <c r="F10" i="20"/>
  <c r="G26" i="20"/>
  <c r="G15" i="20"/>
  <c r="L26" i="20"/>
  <c r="L15" i="20"/>
  <c r="K26" i="20"/>
  <c r="K15" i="20"/>
  <c r="F26" i="20"/>
  <c r="F15" i="20"/>
  <c r="F14" i="20"/>
  <c r="F17" i="20"/>
  <c r="F19" i="20"/>
  <c r="F21" i="20"/>
  <c r="F23" i="20"/>
  <c r="F25" i="20"/>
  <c r="F28" i="20"/>
  <c r="F30" i="20"/>
  <c r="F32" i="20"/>
  <c r="F34" i="20"/>
  <c r="F13" i="20"/>
  <c r="F16" i="20"/>
  <c r="F18" i="20"/>
  <c r="F20" i="20"/>
  <c r="F22" i="20"/>
  <c r="F24" i="20"/>
  <c r="F27" i="20"/>
  <c r="F29" i="20"/>
  <c r="F31" i="20"/>
  <c r="F33" i="20"/>
  <c r="F35" i="20"/>
  <c r="K11" i="20"/>
  <c r="K12" i="20"/>
  <c r="K14" i="20"/>
  <c r="K17" i="20"/>
  <c r="K19" i="20"/>
  <c r="K21" i="20"/>
  <c r="K23" i="20"/>
  <c r="K25" i="20"/>
  <c r="K28" i="20"/>
  <c r="K30" i="20"/>
  <c r="K32" i="20"/>
  <c r="K34" i="20"/>
  <c r="K10" i="20"/>
  <c r="K13" i="20"/>
  <c r="K16" i="20"/>
  <c r="K18" i="20"/>
  <c r="K20" i="20"/>
  <c r="K22" i="20"/>
  <c r="K24" i="20"/>
  <c r="K27" i="20"/>
  <c r="K29" i="20"/>
  <c r="K31" i="20"/>
  <c r="K33" i="20"/>
  <c r="K35" i="20"/>
  <c r="G11" i="20"/>
  <c r="G10" i="20"/>
  <c r="G13" i="20"/>
  <c r="G16" i="20"/>
  <c r="G18" i="20"/>
  <c r="G20" i="20"/>
  <c r="G22" i="20"/>
  <c r="G24" i="20"/>
  <c r="G27" i="20"/>
  <c r="G29" i="20"/>
  <c r="G31" i="20"/>
  <c r="G33" i="20"/>
  <c r="G35" i="20"/>
  <c r="G12" i="20"/>
  <c r="G14" i="20"/>
  <c r="G17" i="20"/>
  <c r="G19" i="20"/>
  <c r="G21" i="20"/>
  <c r="G23" i="20"/>
  <c r="G25" i="20"/>
  <c r="G28" i="20"/>
  <c r="G30" i="20"/>
  <c r="G32" i="20"/>
  <c r="G34" i="20"/>
  <c r="L11" i="20"/>
  <c r="L10" i="20"/>
  <c r="L13" i="20"/>
  <c r="L16" i="20"/>
  <c r="L18" i="20"/>
  <c r="L20" i="20"/>
  <c r="L22" i="20"/>
  <c r="L24" i="20"/>
  <c r="L27" i="20"/>
  <c r="L29" i="20"/>
  <c r="L31" i="20"/>
  <c r="L33" i="20"/>
  <c r="L35" i="20"/>
  <c r="L12" i="20"/>
  <c r="L14" i="20"/>
  <c r="L17" i="20"/>
  <c r="L19" i="20"/>
  <c r="L21" i="20"/>
  <c r="L23" i="20"/>
  <c r="L25" i="20"/>
  <c r="L28" i="20"/>
  <c r="L30" i="20"/>
  <c r="L32" i="20"/>
  <c r="L34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K11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E36" i="20"/>
  <c r="J36" i="20"/>
  <c r="G29" i="19"/>
  <c r="G27" i="19"/>
  <c r="G25" i="19"/>
  <c r="G23" i="19"/>
  <c r="G21" i="19"/>
  <c r="G19" i="19"/>
  <c r="G17" i="19"/>
  <c r="G15" i="19"/>
  <c r="G13" i="19"/>
  <c r="G10" i="19"/>
  <c r="E30" i="19"/>
  <c r="G28" i="19"/>
  <c r="G26" i="19"/>
  <c r="G24" i="19"/>
  <c r="G22" i="19"/>
  <c r="G20" i="19"/>
  <c r="G18" i="19"/>
  <c r="G16" i="19"/>
  <c r="G14" i="19"/>
  <c r="G12" i="19"/>
  <c r="G11" i="19"/>
  <c r="F29" i="19"/>
  <c r="F25" i="19"/>
  <c r="F21" i="19"/>
  <c r="F17" i="19"/>
  <c r="F13" i="19"/>
  <c r="F11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F30" i="19" s="1"/>
  <c r="J30" i="19"/>
  <c r="D37" i="18"/>
  <c r="G36" i="20" l="1"/>
  <c r="F36" i="20"/>
  <c r="K36" i="20"/>
  <c r="L36" i="20"/>
  <c r="K30" i="19"/>
  <c r="G30" i="19"/>
  <c r="L30" i="19"/>
  <c r="C37" i="18"/>
  <c r="E37" i="18" s="1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<sst xmlns="http://schemas.openxmlformats.org/spreadsheetml/2006/main" count="209" uniqueCount="72">
  <si>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</si>
  <si>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</si>
  <si>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</si>
  <si>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</si>
  <si>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</si>
  <si>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</si>
  <si>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</si>
  <si>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</si>
  <si>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</si>
  <si>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</si>
  <si>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</si>
  <si>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</si>
  <si>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</si>
  <si>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</si>
  <si>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</si>
  <si>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</si>
  <si>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</si>
  <si>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</si>
  <si>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</si>
  <si>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</si>
  <si>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</si>
  <si>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</si>
  <si>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</si>
  <si>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</si>
  <si>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</si>
  <si>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</si>
  <si>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</si>
  <si>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</si>
  <si>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</si>
  <si>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</si>
  <si>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</si>
  <si>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</si>
  <si>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</si>
  <si>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</si>
  <si>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</si>
  <si>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</si>
  <si>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</si>
  <si>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</si>
  <si>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</si>
  <si>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</si>
  <si>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</si>
  <si>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</si>
  <si>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</si>
  <si>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</si>
  <si>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</si>
  <si>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</si>
  <si>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</si>
  <si>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</si>
  <si>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</si>
  <si>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</si>
  <si>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</si>
  <si>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</si>
  <si>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</si>
  <si>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2018.</t>
  </si>
  <si>
    <t>R/b</t>
  </si>
  <si>
    <t>I-II-2017</t>
  </si>
  <si>
    <t>I-II-2018</t>
  </si>
  <si>
    <t>Procenat promjene</t>
  </si>
  <si>
    <t>Udio (%)</t>
  </si>
  <si>
    <t>Adriatic osiguranje d.d.*</t>
  </si>
  <si>
    <t>Ukupno:</t>
  </si>
  <si>
    <t>Atos osiguranje a.d.</t>
  </si>
  <si>
    <t>Central osiguranje d.d.</t>
  </si>
  <si>
    <t>Euros osiguranje a.d.</t>
  </si>
  <si>
    <t>SAS - Super P osiguranje a.d.</t>
  </si>
  <si>
    <t>*Društva za osiguranje iz Federacije Bosne i Hercegovine i podružnice društava za osiguranje iz Republike Srpske</t>
  </si>
  <si>
    <t>*Društva za osiguranje iz Republike Srpske i podružnice društava za osiguranje iz Federacije Bosne i Hercegovine</t>
  </si>
  <si>
    <t>Osiguravajuće društvo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</si>
  <si>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</si>
  <si>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</si>
  <si>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</si>
  <si>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*Od 1. siječnja 2018. godine је Bosna-Sunce osiguranje d.d. nakon akvizicije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</si>
</sst>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i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164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0" fontId="11" fillId="0" borderId="0" xfId="1" applyFont="1" applyFill="1" applyBorder="1" applyAlignment="1" applyProtection="1">
      <alignment horizontal="center"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3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4" fontId="3" fillId="0" borderId="0" xfId="0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right" vertical="center"/>
    </xf>
    <xf numFmtId="164" fontId="24" fillId="0" borderId="0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165" fontId="24" fillId="0" borderId="0" xfId="6" applyNumberFormat="1" applyFont="1" applyBorder="1" applyAlignment="1">
      <alignment horizontal="right" vertical="center"/>
    </xf>
    <xf numFmtId="165" fontId="24" fillId="0" borderId="4" xfId="6" applyNumberFormat="1" applyFont="1" applyBorder="1" applyAlignment="1">
      <alignment horizontal="right" vertical="center"/>
    </xf>
    <xf numFmtId="165" fontId="24" fillId="0" borderId="7" xfId="6" applyNumberFormat="1" applyFont="1" applyBorder="1" applyAlignment="1">
      <alignment horizontal="right" vertical="center"/>
    </xf>
    <xf numFmtId="4" fontId="25" fillId="3" borderId="2" xfId="6" applyNumberFormat="1" applyFont="1" applyFill="1" applyBorder="1" applyAlignment="1">
      <alignment horizontal="right" vertical="center"/>
    </xf>
    <xf numFmtId="165" fontId="25" fillId="3" borderId="2" xfId="6" applyNumberFormat="1" applyFont="1" applyFill="1" applyBorder="1" applyAlignment="1">
      <alignment horizontal="right" vertical="center"/>
    </xf>
    <xf numFmtId="1" fontId="25" fillId="3" borderId="2" xfId="6" applyNumberFormat="1" applyFont="1" applyFill="1" applyBorder="1" applyAlignment="1">
      <alignment horizontal="right" vertical="center"/>
    </xf>
    <xf numFmtId="1" fontId="25" fillId="3" borderId="3" xfId="6" applyNumberFormat="1" applyFont="1" applyFill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3" fillId="0" borderId="0" xfId="0" applyFont="1" applyBorder="1"/>
    <xf numFmtId="0" fontId="3" fillId="0" borderId="0" xfId="0" applyFont="1"/>
    <xf numFmtId="0" fontId="7" fillId="2" borderId="15" xfId="0" applyFont="1" applyFill="1" applyBorder="1" applyAlignment="1">
      <alignment horizontal="center" vertical="center" wrapText="1"/>
    </xf>
    <xf numFmtId="49" fontId="7" fillId="2" borderId="15" xfId="6" applyNumberFormat="1" applyFont="1" applyFill="1" applyBorder="1" applyAlignment="1">
      <alignment horizontal="center" vertical="center" wrapText="1"/>
    </xf>
    <xf numFmtId="49" fontId="7" fillId="2" borderId="16" xfId="6" applyNumberFormat="1" applyFont="1" applyFill="1" applyBorder="1" applyAlignment="1">
      <alignment horizontal="center" vertical="center" wrapText="1"/>
    </xf>
    <xf numFmtId="164" fontId="3" fillId="0" borderId="0" xfId="6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12" applyFont="1"/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5" xfId="6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6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A269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26" customWidth="1"/>
    <col min="3" max="4" width="18.140625" customWidth="1"/>
    <col min="5" max="5" width="11.85546875" customWidth="1"/>
    <col min="6" max="6" width="12.42578125" customWidth="1"/>
    <col min="7" max="7" width="13.7109375" customWidth="1"/>
    <col min="8" max="9" width="18.140625" customWidth="1"/>
    <col min="10" max="10" width="13.42578125" customWidth="1"/>
    <col min="11" max="11" width="11.7109375" customWidth="1"/>
    <col min="12" max="12" width="13" customWidth="1"/>
  </cols>
  <sheetData>
    <row r="4" spans="1:17" x14ac:dyDescent="0.25">
      <c r="A4" s="61"/>
      <c r="B4" s="61"/>
      <c r="C4" s="61"/>
      <c r="D4" s="61"/>
      <c r="E4" s="60" t="s">
        <v>68</v>
      </c>
      <c r="F4" s="61"/>
      <c r="G4" s="61"/>
      <c r="H4" s="61"/>
      <c r="I4" s="61"/>
      <c r="J4" s="61"/>
      <c r="K4" s="61"/>
      <c r="L4" s="61"/>
    </row>
    <row r="5" spans="1:17" x14ac:dyDescent="0.25">
      <c r="A5" s="61"/>
      <c r="B5" s="61"/>
      <c r="C5" s="62"/>
      <c r="D5" s="62"/>
      <c r="E5" s="62"/>
      <c r="F5" s="62"/>
      <c r="G5" s="62"/>
      <c r="H5" s="61"/>
      <c r="I5" s="61"/>
      <c r="J5" s="61"/>
      <c r="K5" s="61"/>
      <c r="L5" s="61"/>
    </row>
    <row r="6" spans="1:17" ht="15.75" thickBo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1"/>
      <c r="N6" s="1"/>
      <c r="O6" s="1"/>
      <c r="P6" s="1"/>
      <c r="Q6" s="1"/>
    </row>
    <row r="7" spans="1:17" s="55" customFormat="1" ht="18" customHeight="1" x14ac:dyDescent="0.2">
      <c r="A7" s="64" t="s">
        <v>54</v>
      </c>
      <c r="B7" s="70" t="s">
        <v>67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  <c r="M7" s="54"/>
      <c r="N7" s="54"/>
      <c r="O7" s="54"/>
      <c r="P7" s="54"/>
      <c r="Q7" s="54"/>
    </row>
    <row r="8" spans="1:17" ht="21.75" customHeight="1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  <c r="M8" s="1"/>
      <c r="N8" s="1"/>
      <c r="O8" s="1"/>
      <c r="P8" s="1"/>
      <c r="Q8" s="1"/>
    </row>
    <row r="9" spans="1:17" ht="15.75" thickBot="1" x14ac:dyDescent="0.3">
      <c r="A9" s="66"/>
      <c r="B9" s="72"/>
      <c r="C9" s="56" t="s">
        <v>55</v>
      </c>
      <c r="D9" s="56" t="s">
        <v>56</v>
      </c>
      <c r="E9" s="74"/>
      <c r="F9" s="57" t="s">
        <v>51</v>
      </c>
      <c r="G9" s="57" t="s">
        <v>53</v>
      </c>
      <c r="H9" s="56" t="s">
        <v>55</v>
      </c>
      <c r="I9" s="56" t="s">
        <v>56</v>
      </c>
      <c r="J9" s="74"/>
      <c r="K9" s="57" t="s">
        <v>51</v>
      </c>
      <c r="L9" s="58" t="s">
        <v>53</v>
      </c>
      <c r="M9" s="1"/>
      <c r="N9" s="1"/>
      <c r="O9" s="1"/>
      <c r="P9" s="1"/>
      <c r="Q9" s="1"/>
    </row>
    <row r="10" spans="1:17" x14ac:dyDescent="0.25">
      <c r="A10" s="19" t="s">
        <v>23</v>
      </c>
      <c r="B10" s="8" t="s">
        <v>59</v>
      </c>
      <c r="C10" s="15">
        <f>FBiH!C10+RS!C10</f>
        <v>6228879.25</v>
      </c>
      <c r="D10" s="15">
        <f>FBiH!D10+RS!D10</f>
        <v>8223627.2100000009</v>
      </c>
      <c r="E10" s="14">
        <f>IFERROR((D10-C10)/C10*100, "-")</f>
        <v>32.024187336750842</v>
      </c>
      <c r="F10" s="14">
        <f t="shared" ref="F10:F36" si="0">C10/C$37*100</f>
        <v>7.8753856297753169</v>
      </c>
      <c r="G10" s="38">
        <f t="shared" ref="G10:G36" si="1">D10/D$37*100</f>
        <v>9.9297528221287283</v>
      </c>
      <c r="H10" s="15">
        <f>FBiH!H10+RS!H10</f>
        <v>735061.5</v>
      </c>
      <c r="I10" s="15">
        <f>FBiH!I10+RS!I10</f>
        <v>564620.11</v>
      </c>
      <c r="J10" s="14">
        <f t="shared" ref="J10:J34" si="2">IFERROR((I10-H10)/H10*100, "-")</f>
        <v>-23.187364594663169</v>
      </c>
      <c r="K10" s="14">
        <f>H10/H$37*100</f>
        <v>3.6825926358348928</v>
      </c>
      <c r="L10" s="42">
        <f>I10/I$37*100</f>
        <v>2.7148189953183368</v>
      </c>
      <c r="M10" s="1"/>
      <c r="N10" s="1"/>
      <c r="O10" s="1"/>
      <c r="P10" s="1"/>
      <c r="Q10" s="1"/>
    </row>
    <row r="11" spans="1:17" x14ac:dyDescent="0.25">
      <c r="A11" s="19" t="s">
        <v>24</v>
      </c>
      <c r="B11" s="8" t="s">
        <v>0</v>
      </c>
      <c r="C11" s="15">
        <f>FBiH!C11+RS!C11</f>
        <v>3406213.7396999998</v>
      </c>
      <c r="D11" s="15">
        <f>FBiH!D11+RS!D11</f>
        <v>3976302.3950000089</v>
      </c>
      <c r="E11" s="14">
        <f>IFERROR((D11-C11)/C11*100, "-")</f>
        <v>16.736725844756272</v>
      </c>
      <c r="F11" s="14">
        <f>C11/C$37*100</f>
        <v>4.3065928333057055</v>
      </c>
      <c r="G11" s="38">
        <f>D11/D$37*100</f>
        <v>4.8012511900315769</v>
      </c>
      <c r="H11" s="15">
        <f>FBiH!H11+RS!H11</f>
        <v>0</v>
      </c>
      <c r="I11" s="15">
        <f>FBiH!I11+RS!I11</f>
        <v>0</v>
      </c>
      <c r="J11" s="14" t="str">
        <f>IFERROR((I11-H11)/H11*100, "-")</f>
        <v>-</v>
      </c>
      <c r="K11" s="14">
        <f>H11/H$37*100</f>
        <v>0</v>
      </c>
      <c r="L11" s="42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19" t="s">
        <v>25</v>
      </c>
      <c r="B12" s="8" t="s">
        <v>61</v>
      </c>
      <c r="C12" s="15">
        <f>FBiH!C12+RS!C12</f>
        <v>2149096.41</v>
      </c>
      <c r="D12" s="15">
        <f>FBiH!D12+RS!D12</f>
        <v>2752534.17</v>
      </c>
      <c r="E12" s="14">
        <f t="shared" ref="E12:E36" si="3">IFERROR((D12-C12)/C12*100, "-")</f>
        <v>28.078673306238493</v>
      </c>
      <c r="F12" s="14">
        <f t="shared" si="0"/>
        <v>2.7171762856561594</v>
      </c>
      <c r="G12" s="38">
        <f t="shared" si="1"/>
        <v>3.3235922841112409</v>
      </c>
      <c r="H12" s="15">
        <f>FBiH!H12+RS!H12</f>
        <v>0</v>
      </c>
      <c r="I12" s="15">
        <f>FBiH!I12+RS!I12</f>
        <v>0</v>
      </c>
      <c r="J12" s="14" t="str">
        <f>IFERROR((#REF!-I12)/I12*100, "-")</f>
        <v>-</v>
      </c>
      <c r="K12" s="14">
        <f>I12/H$37*100</f>
        <v>0</v>
      </c>
      <c r="L12" s="42">
        <f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19" t="s">
        <v>26</v>
      </c>
      <c r="B13" s="8" t="s">
        <v>12</v>
      </c>
      <c r="C13" s="15">
        <f>FBiH!C13+RS!C13</f>
        <v>2153204.15</v>
      </c>
      <c r="D13" s="15">
        <f>FBiH!D13+RS!D13</f>
        <v>2138030.94</v>
      </c>
      <c r="E13" s="14">
        <f t="shared" si="3"/>
        <v>-0.70468051067057269</v>
      </c>
      <c r="F13" s="14">
        <f t="shared" si="0"/>
        <v>2.7223698421963429</v>
      </c>
      <c r="G13" s="38">
        <f t="shared" si="1"/>
        <v>2.58160033500151</v>
      </c>
      <c r="H13" s="15">
        <f>FBiH!H13+RS!H13</f>
        <v>0</v>
      </c>
      <c r="I13" s="15">
        <f>FBiH!I13+RS!I13</f>
        <v>0</v>
      </c>
      <c r="J13" s="14" t="str">
        <f t="shared" si="2"/>
        <v>-</v>
      </c>
      <c r="K13" s="14">
        <f>H13/H$37*100</f>
        <v>0</v>
      </c>
      <c r="L13" s="42">
        <f t="shared" ref="L13:L35" si="4">I13/I$37*100</f>
        <v>0</v>
      </c>
      <c r="M13" s="1"/>
      <c r="N13" s="1"/>
      <c r="O13" s="1"/>
      <c r="P13" s="1"/>
      <c r="Q13" s="1"/>
    </row>
    <row r="14" spans="1:17" ht="15.75" customHeight="1" x14ac:dyDescent="0.25">
      <c r="A14" s="19" t="s">
        <v>27</v>
      </c>
      <c r="B14" s="8" t="s">
        <v>1</v>
      </c>
      <c r="C14" s="15">
        <f>FBiH!C14+RS!C14</f>
        <v>1544933.95</v>
      </c>
      <c r="D14" s="15">
        <f>FBiH!D14+RS!D14</f>
        <v>1319760</v>
      </c>
      <c r="E14" s="14">
        <f t="shared" si="3"/>
        <v>-14.574988788355641</v>
      </c>
      <c r="F14" s="14">
        <f t="shared" si="0"/>
        <v>1.9533129701915504</v>
      </c>
      <c r="G14" s="38">
        <f t="shared" si="1"/>
        <v>1.593565740504014</v>
      </c>
      <c r="H14" s="15">
        <f>FBiH!H14+RS!H14</f>
        <v>0</v>
      </c>
      <c r="I14" s="15">
        <f>FBiH!I14+RS!I14</f>
        <v>0</v>
      </c>
      <c r="J14" s="14" t="str">
        <f t="shared" si="2"/>
        <v>-</v>
      </c>
      <c r="K14" s="14">
        <f t="shared" ref="K14:K34" si="5">H14/H$37*100</f>
        <v>0</v>
      </c>
      <c r="L14" s="42">
        <f t="shared" si="4"/>
        <v>0</v>
      </c>
      <c r="M14" s="1"/>
      <c r="N14" s="1"/>
      <c r="O14" s="1"/>
      <c r="P14" s="1"/>
      <c r="Q14" s="1"/>
    </row>
    <row r="15" spans="1:17" x14ac:dyDescent="0.25">
      <c r="A15" s="19" t="s">
        <v>28</v>
      </c>
      <c r="B15" s="8" t="s">
        <v>62</v>
      </c>
      <c r="C15" s="15">
        <f>FBiH!C15+RS!C15</f>
        <v>2471945</v>
      </c>
      <c r="D15" s="15">
        <f>FBiH!D15+RS!D15</f>
        <v>4871890.9999999823</v>
      </c>
      <c r="E15" s="14">
        <f t="shared" si="3"/>
        <v>97.08735428983988</v>
      </c>
      <c r="F15" s="14">
        <f t="shared" si="0"/>
        <v>3.1253648287683449</v>
      </c>
      <c r="G15" s="38">
        <f t="shared" si="1"/>
        <v>5.882644260372957</v>
      </c>
      <c r="H15" s="15">
        <f>FBiH!H15+RS!H15</f>
        <v>0</v>
      </c>
      <c r="I15" s="15">
        <f>FBiH!I15+RS!I15</f>
        <v>0</v>
      </c>
      <c r="J15" s="14" t="str">
        <f t="shared" si="2"/>
        <v>-</v>
      </c>
      <c r="K15" s="14">
        <f t="shared" si="5"/>
        <v>0</v>
      </c>
      <c r="L15" s="42">
        <f>I15/I$37*100</f>
        <v>0</v>
      </c>
      <c r="M15" s="1"/>
      <c r="N15" s="1"/>
      <c r="O15" s="1"/>
      <c r="P15" s="1"/>
      <c r="Q15" s="1"/>
    </row>
    <row r="16" spans="1:17" ht="15" customHeight="1" x14ac:dyDescent="0.25">
      <c r="A16" s="19" t="s">
        <v>29</v>
      </c>
      <c r="B16" s="8" t="s">
        <v>2</v>
      </c>
      <c r="C16" s="15">
        <f>FBiH!C16+RS!C16</f>
        <v>5516288.5700000003</v>
      </c>
      <c r="D16" s="15">
        <f>FBiH!D16+RS!D16</f>
        <v>6698964.5600000005</v>
      </c>
      <c r="E16" s="14">
        <f t="shared" si="3"/>
        <v>21.439704884764581</v>
      </c>
      <c r="F16" s="14">
        <f t="shared" si="0"/>
        <v>6.9744327976612865</v>
      </c>
      <c r="G16" s="38">
        <f t="shared" si="1"/>
        <v>8.0887740344203092</v>
      </c>
      <c r="H16" s="15">
        <f>FBiH!H16+RS!H16</f>
        <v>1182809.6299999999</v>
      </c>
      <c r="I16" s="15">
        <f>FBiH!I16+RS!I16</f>
        <v>1157536.04</v>
      </c>
      <c r="J16" s="14">
        <f t="shared" si="2"/>
        <v>-2.1367419878040605</v>
      </c>
      <c r="K16" s="14">
        <f t="shared" si="5"/>
        <v>5.9257708818004939</v>
      </c>
      <c r="L16" s="42">
        <f t="shared" si="4"/>
        <v>5.5656905829258658</v>
      </c>
      <c r="M16" s="1"/>
      <c r="N16" s="1"/>
      <c r="O16" s="1"/>
      <c r="P16" s="1"/>
      <c r="Q16" s="1"/>
    </row>
    <row r="17" spans="1:17" ht="15.75" customHeight="1" x14ac:dyDescent="0.25">
      <c r="A17" s="19" t="s">
        <v>30</v>
      </c>
      <c r="B17" s="8" t="s">
        <v>13</v>
      </c>
      <c r="C17" s="15">
        <f>FBiH!C17+RS!C17</f>
        <v>3741109.1040000003</v>
      </c>
      <c r="D17" s="15">
        <f>FBiH!D17+RS!D17</f>
        <v>3410959.3000000003</v>
      </c>
      <c r="E17" s="14">
        <f t="shared" si="3"/>
        <v>-8.8249178204132903</v>
      </c>
      <c r="F17" s="14">
        <f t="shared" si="0"/>
        <v>4.7300125262603565</v>
      </c>
      <c r="G17" s="38">
        <f t="shared" si="1"/>
        <v>4.1186184478492711</v>
      </c>
      <c r="H17" s="15">
        <f>FBiH!H17+RS!H17</f>
        <v>0</v>
      </c>
      <c r="I17" s="15">
        <f>FBiH!I17+RS!I17</f>
        <v>0</v>
      </c>
      <c r="J17" s="14" t="str">
        <f t="shared" si="2"/>
        <v>-</v>
      </c>
      <c r="K17" s="14">
        <f t="shared" si="5"/>
        <v>0</v>
      </c>
      <c r="L17" s="42">
        <f t="shared" si="4"/>
        <v>0</v>
      </c>
      <c r="M17" s="1"/>
      <c r="N17" s="1"/>
      <c r="O17" s="1"/>
      <c r="P17" s="1"/>
      <c r="Q17" s="1"/>
    </row>
    <row r="18" spans="1:17" x14ac:dyDescent="0.25">
      <c r="A18" s="19" t="s">
        <v>31</v>
      </c>
      <c r="B18" s="8" t="s">
        <v>14</v>
      </c>
      <c r="C18" s="15">
        <f>FBiH!C18+RS!C18</f>
        <v>3212665.6</v>
      </c>
      <c r="D18" s="15">
        <f>FBiH!D18+RS!D18</f>
        <v>3516531.19</v>
      </c>
      <c r="E18" s="14">
        <f t="shared" si="3"/>
        <v>9.4583634848270499</v>
      </c>
      <c r="F18" s="14">
        <f t="shared" si="0"/>
        <v>4.0618832833392133</v>
      </c>
      <c r="G18" s="38">
        <f t="shared" si="1"/>
        <v>4.2460929485647485</v>
      </c>
      <c r="H18" s="15">
        <f>FBiH!H18+RS!H18</f>
        <v>129299.86</v>
      </c>
      <c r="I18" s="15">
        <f>FBiH!I18+RS!I18</f>
        <v>111747.86</v>
      </c>
      <c r="J18" s="14">
        <f t="shared" si="2"/>
        <v>-13.574647335271669</v>
      </c>
      <c r="K18" s="14">
        <f t="shared" si="5"/>
        <v>0.64778078058840338</v>
      </c>
      <c r="L18" s="42">
        <f t="shared" si="4"/>
        <v>0.53730855072479478</v>
      </c>
      <c r="M18" s="1"/>
      <c r="N18" s="1"/>
      <c r="O18" s="1"/>
      <c r="P18" s="1"/>
      <c r="Q18" s="1"/>
    </row>
    <row r="19" spans="1:17" x14ac:dyDescent="0.25">
      <c r="A19" s="19" t="s">
        <v>32</v>
      </c>
      <c r="B19" s="8" t="s">
        <v>3</v>
      </c>
      <c r="C19" s="15">
        <f>FBiH!C19+RS!C19</f>
        <v>8326158.919999999</v>
      </c>
      <c r="D19" s="15">
        <f>FBiH!D19+RS!D19</f>
        <v>8590011.2599999998</v>
      </c>
      <c r="E19" s="14">
        <f t="shared" si="3"/>
        <v>3.1689563283041537</v>
      </c>
      <c r="F19" s="14">
        <f t="shared" si="0"/>
        <v>10.527048234205786</v>
      </c>
      <c r="G19" s="38">
        <f t="shared" si="1"/>
        <v>10.37214921991856</v>
      </c>
      <c r="H19" s="15">
        <f>FBiH!H19+RS!H19</f>
        <v>0</v>
      </c>
      <c r="I19" s="15">
        <f>FBiH!I19+RS!I19</f>
        <v>0</v>
      </c>
      <c r="J19" s="14" t="str">
        <f t="shared" si="2"/>
        <v>-</v>
      </c>
      <c r="K19" s="14">
        <f t="shared" si="5"/>
        <v>0</v>
      </c>
      <c r="L19" s="42">
        <f t="shared" si="4"/>
        <v>0</v>
      </c>
      <c r="M19" s="1"/>
      <c r="N19" s="1"/>
      <c r="O19" s="1"/>
      <c r="P19" s="1"/>
      <c r="Q19" s="1"/>
    </row>
    <row r="20" spans="1:17" x14ac:dyDescent="0.25">
      <c r="A20" s="19" t="s">
        <v>33</v>
      </c>
      <c r="B20" s="8" t="s">
        <v>63</v>
      </c>
      <c r="C20" s="15">
        <f>RS!C20</f>
        <v>1068915.8</v>
      </c>
      <c r="D20" s="15">
        <f>RS!D20</f>
        <v>996201.99</v>
      </c>
      <c r="E20" s="14">
        <f t="shared" si="3"/>
        <v>-6.8025760307781074</v>
      </c>
      <c r="F20" s="14">
        <f t="shared" si="0"/>
        <v>1.3514669000462303</v>
      </c>
      <c r="G20" s="38">
        <f t="shared" si="1"/>
        <v>1.2028803433093307</v>
      </c>
      <c r="H20" s="15">
        <f>RS!H20</f>
        <v>0</v>
      </c>
      <c r="I20" s="15">
        <f>RS!I20</f>
        <v>0</v>
      </c>
      <c r="J20" s="14" t="str">
        <f t="shared" si="2"/>
        <v>-</v>
      </c>
      <c r="K20" s="14">
        <f t="shared" si="5"/>
        <v>0</v>
      </c>
      <c r="L20" s="42">
        <f t="shared" si="4"/>
        <v>0</v>
      </c>
      <c r="M20" s="1"/>
      <c r="N20" s="1"/>
      <c r="O20" s="1"/>
      <c r="P20" s="1"/>
      <c r="Q20" s="1"/>
    </row>
    <row r="21" spans="1:17" x14ac:dyDescent="0.25">
      <c r="A21" s="19" t="s">
        <v>34</v>
      </c>
      <c r="B21" s="8" t="s">
        <v>16</v>
      </c>
      <c r="C21" s="15">
        <f>RS!C21</f>
        <v>2114.4499999999998</v>
      </c>
      <c r="D21" s="15">
        <f>RS!D21</f>
        <v>2483.41</v>
      </c>
      <c r="E21" s="14">
        <f t="shared" si="3"/>
        <v>17.449454941001207</v>
      </c>
      <c r="F21" s="14">
        <f t="shared" si="0"/>
        <v>2.6733716414358839E-3</v>
      </c>
      <c r="G21" s="38">
        <f t="shared" si="1"/>
        <v>2.9986339149732327E-3</v>
      </c>
      <c r="H21" s="15">
        <f>RS!H21</f>
        <v>1979150.86</v>
      </c>
      <c r="I21" s="15">
        <f>RS!I21</f>
        <v>2112593.6800000002</v>
      </c>
      <c r="J21" s="14">
        <f t="shared" si="2"/>
        <v>6.742427911735847</v>
      </c>
      <c r="K21" s="14">
        <f>H21/H$37*100</f>
        <v>9.9153695061464866</v>
      </c>
      <c r="L21" s="42">
        <f>I21/I$37*100</f>
        <v>10.157820010791802</v>
      </c>
      <c r="M21" s="1"/>
      <c r="N21" s="1"/>
      <c r="O21" s="1"/>
      <c r="P21" s="1"/>
      <c r="Q21" s="1"/>
    </row>
    <row r="22" spans="1:17" x14ac:dyDescent="0.25">
      <c r="A22" s="19" t="s">
        <v>35</v>
      </c>
      <c r="B22" s="8" t="s">
        <v>4</v>
      </c>
      <c r="C22" s="15">
        <f>FBiH!C20</f>
        <v>1195006.1299999983</v>
      </c>
      <c r="D22" s="15">
        <f>FBiH!D20</f>
        <v>3275108.1400000216</v>
      </c>
      <c r="E22" s="14">
        <f t="shared" si="3"/>
        <v>174.0662208988021</v>
      </c>
      <c r="F22" s="14">
        <f t="shared" si="0"/>
        <v>1.5108872280186521</v>
      </c>
      <c r="G22" s="38">
        <f t="shared" si="1"/>
        <v>3.9545827486435856</v>
      </c>
      <c r="H22" s="15">
        <f>FBiH!H20</f>
        <v>3859652.3200000124</v>
      </c>
      <c r="I22" s="15">
        <f>FBiH!I20</f>
        <v>3986373.8199999928</v>
      </c>
      <c r="J22" s="14">
        <f t="shared" si="2"/>
        <v>3.2832361439224154</v>
      </c>
      <c r="K22" s="14">
        <f t="shared" si="5"/>
        <v>19.336514305966379</v>
      </c>
      <c r="L22" s="42">
        <f t="shared" si="4"/>
        <v>19.167371436656236</v>
      </c>
      <c r="M22" s="9"/>
      <c r="N22" s="1"/>
      <c r="O22" s="1"/>
      <c r="P22" s="1"/>
      <c r="Q22" s="1"/>
    </row>
    <row r="23" spans="1:17" x14ac:dyDescent="0.25">
      <c r="A23" s="19" t="s">
        <v>36</v>
      </c>
      <c r="B23" s="8" t="s">
        <v>17</v>
      </c>
      <c r="C23" s="15">
        <f>RS!C22</f>
        <v>93369.52</v>
      </c>
      <c r="D23" s="15">
        <f>RS!D22</f>
        <v>253956.47</v>
      </c>
      <c r="E23" s="14">
        <f t="shared" si="3"/>
        <v>171.99076315268624</v>
      </c>
      <c r="F23" s="14">
        <f t="shared" si="0"/>
        <v>0.11805028586274476</v>
      </c>
      <c r="G23" s="38">
        <f t="shared" si="1"/>
        <v>0.30664388235083306</v>
      </c>
      <c r="H23" s="15">
        <f>RS!H22</f>
        <v>0</v>
      </c>
      <c r="I23" s="15">
        <f>RS!I22</f>
        <v>0</v>
      </c>
      <c r="J23" s="14" t="str">
        <f t="shared" si="2"/>
        <v>-</v>
      </c>
      <c r="K23" s="14">
        <f t="shared" si="5"/>
        <v>0</v>
      </c>
      <c r="L23" s="42">
        <f t="shared" si="4"/>
        <v>0</v>
      </c>
      <c r="M23" s="1"/>
      <c r="N23" s="1"/>
      <c r="O23" s="1"/>
      <c r="P23" s="1"/>
      <c r="Q23" s="1"/>
    </row>
    <row r="24" spans="1:17" x14ac:dyDescent="0.25">
      <c r="A24" s="19" t="s">
        <v>37</v>
      </c>
      <c r="B24" s="8" t="s">
        <v>5</v>
      </c>
      <c r="C24" s="15">
        <f>FBiH!C21+RS!C23</f>
        <v>124727.72999999998</v>
      </c>
      <c r="D24" s="15">
        <f>FBiH!D21+RS!D23</f>
        <v>118648.71000000005</v>
      </c>
      <c r="E24" s="14">
        <f t="shared" si="3"/>
        <v>-4.873831985878307</v>
      </c>
      <c r="F24" s="14">
        <f t="shared" si="0"/>
        <v>0.15769754606761652</v>
      </c>
      <c r="G24" s="38">
        <f t="shared" si="1"/>
        <v>0.14326432033930114</v>
      </c>
      <c r="H24" s="15">
        <f>FBiH!H21+RS!H23</f>
        <v>4043611.9600000139</v>
      </c>
      <c r="I24" s="15">
        <f>FBiH!I21+RS!I23</f>
        <v>4067968.5300000217</v>
      </c>
      <c r="J24" s="14">
        <f t="shared" si="2"/>
        <v>0.60234686812054195</v>
      </c>
      <c r="K24" s="14">
        <f t="shared" si="5"/>
        <v>20.258135715270011</v>
      </c>
      <c r="L24" s="42">
        <f t="shared" si="4"/>
        <v>19.559696939595845</v>
      </c>
      <c r="M24" s="1"/>
      <c r="N24" s="1"/>
      <c r="O24" s="1"/>
      <c r="P24" s="1"/>
      <c r="Q24" s="1"/>
    </row>
    <row r="25" spans="1:17" x14ac:dyDescent="0.25">
      <c r="A25" s="19" t="s">
        <v>38</v>
      </c>
      <c r="B25" s="8" t="s">
        <v>18</v>
      </c>
      <c r="C25" s="15">
        <f>FBiH!C22+RS!C24</f>
        <v>1151029.32</v>
      </c>
      <c r="D25" s="15">
        <f>FBiH!D22+RS!D24</f>
        <v>1366581.67</v>
      </c>
      <c r="E25" s="14">
        <f t="shared" si="3"/>
        <v>18.726920874613327</v>
      </c>
      <c r="F25" s="14">
        <f t="shared" si="0"/>
        <v>1.4552858391303789</v>
      </c>
      <c r="G25" s="38">
        <f t="shared" si="1"/>
        <v>1.6501013297211327</v>
      </c>
      <c r="H25" s="15">
        <f>FBiH!H22+RS!H24</f>
        <v>0</v>
      </c>
      <c r="I25" s="15">
        <f>FBiH!I22+RS!I24</f>
        <v>0</v>
      </c>
      <c r="J25" s="14" t="str">
        <f t="shared" si="2"/>
        <v>-</v>
      </c>
      <c r="K25" s="14">
        <f t="shared" si="5"/>
        <v>0</v>
      </c>
      <c r="L25" s="42">
        <f t="shared" si="4"/>
        <v>0</v>
      </c>
      <c r="M25" s="1"/>
      <c r="N25" s="1"/>
      <c r="O25" s="1"/>
      <c r="P25" s="1"/>
      <c r="Q25" s="1"/>
    </row>
    <row r="26" spans="1:17" x14ac:dyDescent="0.25">
      <c r="A26" s="19" t="s">
        <v>39</v>
      </c>
      <c r="B26" s="8" t="s">
        <v>19</v>
      </c>
      <c r="C26" s="15">
        <f>RS!C25</f>
        <v>2289505.38</v>
      </c>
      <c r="D26" s="15">
        <f>RS!D25</f>
        <v>1978083.1</v>
      </c>
      <c r="E26" s="14">
        <f t="shared" si="3"/>
        <v>-13.602164149533461</v>
      </c>
      <c r="F26" s="14">
        <f t="shared" si="0"/>
        <v>2.8947001611799226</v>
      </c>
      <c r="G26" s="38">
        <f t="shared" si="1"/>
        <v>2.3884687064541854</v>
      </c>
      <c r="H26" s="15">
        <f>RS!H25</f>
        <v>0</v>
      </c>
      <c r="I26" s="15">
        <f>RS!I25</f>
        <v>0</v>
      </c>
      <c r="J26" s="14" t="str">
        <f t="shared" si="2"/>
        <v>-</v>
      </c>
      <c r="K26" s="14">
        <f>H26/H$37*100</f>
        <v>0</v>
      </c>
      <c r="L26" s="42">
        <f t="shared" si="4"/>
        <v>0</v>
      </c>
      <c r="M26" s="1"/>
      <c r="N26" s="1"/>
      <c r="O26" s="1"/>
      <c r="P26" s="1"/>
      <c r="Q26" s="1"/>
    </row>
    <row r="27" spans="1:17" x14ac:dyDescent="0.25">
      <c r="A27" s="19" t="s">
        <v>40</v>
      </c>
      <c r="B27" s="8" t="s">
        <v>11</v>
      </c>
      <c r="C27" s="15">
        <f>FBiH!C23+RS!C26</f>
        <v>1920480.52</v>
      </c>
      <c r="D27" s="15">
        <f>FBiH!D23+RS!D26</f>
        <v>2305823.67</v>
      </c>
      <c r="E27" s="14">
        <f t="shared" si="3"/>
        <v>20.064934061398336</v>
      </c>
      <c r="F27" s="14">
        <f t="shared" si="0"/>
        <v>2.428129376479955</v>
      </c>
      <c r="G27" s="38">
        <f t="shared" si="1"/>
        <v>2.784204403948622</v>
      </c>
      <c r="H27" s="15">
        <f>FBiH!H23+RS!H26</f>
        <v>0</v>
      </c>
      <c r="I27" s="15">
        <f>FBiH!I23+RS!I26</f>
        <v>0</v>
      </c>
      <c r="J27" s="14" t="str">
        <f t="shared" si="2"/>
        <v>-</v>
      </c>
      <c r="K27" s="14">
        <f t="shared" si="5"/>
        <v>0</v>
      </c>
      <c r="L27" s="42">
        <f t="shared" si="4"/>
        <v>0</v>
      </c>
      <c r="M27" s="1"/>
      <c r="N27" s="1"/>
      <c r="O27" s="1"/>
      <c r="P27" s="1"/>
      <c r="Q27" s="1"/>
    </row>
    <row r="28" spans="1:17" x14ac:dyDescent="0.25">
      <c r="A28" s="19" t="s">
        <v>41</v>
      </c>
      <c r="B28" s="8" t="s">
        <v>15</v>
      </c>
      <c r="C28" s="15">
        <f>RS!C27</f>
        <v>992508.82</v>
      </c>
      <c r="D28" s="15">
        <f>RS!D27</f>
        <v>1442971.94</v>
      </c>
      <c r="E28" s="14">
        <f t="shared" si="3"/>
        <v>45.38630901033202</v>
      </c>
      <c r="F28" s="14">
        <f t="shared" si="0"/>
        <v>1.2548629351665883</v>
      </c>
      <c r="G28" s="38">
        <f t="shared" si="1"/>
        <v>1.7423400073442243</v>
      </c>
      <c r="H28" s="15">
        <f>RS!H27</f>
        <v>0</v>
      </c>
      <c r="I28" s="15">
        <f>RS!I27</f>
        <v>0</v>
      </c>
      <c r="J28" s="14" t="str">
        <f t="shared" si="2"/>
        <v>-</v>
      </c>
      <c r="K28" s="14">
        <f t="shared" si="5"/>
        <v>0</v>
      </c>
      <c r="L28" s="42">
        <f t="shared" si="4"/>
        <v>0</v>
      </c>
      <c r="M28" s="1"/>
      <c r="N28" s="1"/>
      <c r="O28" s="1"/>
      <c r="P28" s="1"/>
      <c r="Q28" s="1"/>
    </row>
    <row r="29" spans="1:17" x14ac:dyDescent="0.25">
      <c r="A29" s="19" t="s">
        <v>42</v>
      </c>
      <c r="B29" s="8" t="s">
        <v>6</v>
      </c>
      <c r="C29" s="15">
        <f>FBiH!C24+RS!C28</f>
        <v>7648663.7469999995</v>
      </c>
      <c r="D29" s="15">
        <f>FBiH!D24+RS!D28</f>
        <v>8380178.7032999983</v>
      </c>
      <c r="E29" s="14">
        <f t="shared" si="3"/>
        <v>9.5639575813084683</v>
      </c>
      <c r="F29" s="14">
        <f t="shared" si="0"/>
        <v>9.6704678550490808</v>
      </c>
      <c r="G29" s="38">
        <f t="shared" si="1"/>
        <v>10.118783476450439</v>
      </c>
      <c r="H29" s="15">
        <f>FBiH!H24+RS!H28</f>
        <v>552573.19000000006</v>
      </c>
      <c r="I29" s="15">
        <f>FBiH!I24+RS!I28</f>
        <v>572704.95000000007</v>
      </c>
      <c r="J29" s="14">
        <f t="shared" si="2"/>
        <v>3.6432748393022845</v>
      </c>
      <c r="K29" s="14">
        <f t="shared" si="5"/>
        <v>2.7683424587654168</v>
      </c>
      <c r="L29" s="42">
        <f>I29/I$37*100</f>
        <v>2.7536927031749516</v>
      </c>
      <c r="M29" s="1"/>
      <c r="N29" s="1"/>
      <c r="O29" s="1"/>
      <c r="P29" s="1"/>
      <c r="Q29" s="1"/>
    </row>
    <row r="30" spans="1:17" x14ac:dyDescent="0.25">
      <c r="A30" s="19" t="s">
        <v>43</v>
      </c>
      <c r="B30" s="8" t="s">
        <v>64</v>
      </c>
      <c r="C30" s="15">
        <f>RS!C29</f>
        <v>435210.98</v>
      </c>
      <c r="D30" s="15">
        <f>RS!D29</f>
        <v>394505.03899999999</v>
      </c>
      <c r="E30" s="14">
        <f t="shared" si="3"/>
        <v>-9.3531512003672326</v>
      </c>
      <c r="F30" s="14">
        <f t="shared" si="0"/>
        <v>0.55025216579891678</v>
      </c>
      <c r="G30" s="38">
        <f t="shared" si="1"/>
        <v>0.47635154467979018</v>
      </c>
      <c r="H30" s="15">
        <f>RS!H29</f>
        <v>0</v>
      </c>
      <c r="I30" s="15">
        <f>RS!I29</f>
        <v>0</v>
      </c>
      <c r="J30" s="14" t="str">
        <f t="shared" si="2"/>
        <v>-</v>
      </c>
      <c r="K30" s="14">
        <f t="shared" si="5"/>
        <v>0</v>
      </c>
      <c r="L30" s="42">
        <f t="shared" si="4"/>
        <v>0</v>
      </c>
      <c r="M30" s="1"/>
      <c r="N30" s="1"/>
      <c r="O30" s="1"/>
      <c r="P30" s="1"/>
      <c r="Q30" s="1"/>
    </row>
    <row r="31" spans="1:17" x14ac:dyDescent="0.25">
      <c r="A31" s="19" t="s">
        <v>44</v>
      </c>
      <c r="B31" s="8" t="s">
        <v>20</v>
      </c>
      <c r="C31" s="15">
        <f>RS!C30</f>
        <v>1700087.89</v>
      </c>
      <c r="D31" s="15">
        <f>RS!D30</f>
        <v>1713084.09</v>
      </c>
      <c r="E31" s="14">
        <f t="shared" si="3"/>
        <v>0.764442831246812</v>
      </c>
      <c r="F31" s="14">
        <f t="shared" si="0"/>
        <v>2.1494794169049012</v>
      </c>
      <c r="G31" s="38">
        <f t="shared" si="1"/>
        <v>2.0684913290495963</v>
      </c>
      <c r="H31" s="15">
        <f>RS!H30</f>
        <v>0</v>
      </c>
      <c r="I31" s="15">
        <f>RS!I30</f>
        <v>0</v>
      </c>
      <c r="J31" s="14" t="str">
        <f t="shared" si="2"/>
        <v>-</v>
      </c>
      <c r="K31" s="14">
        <f>H31/H$37*100</f>
        <v>0</v>
      </c>
      <c r="L31" s="42">
        <f t="shared" si="4"/>
        <v>0</v>
      </c>
      <c r="M31" s="1"/>
      <c r="N31" s="1"/>
      <c r="O31" s="1"/>
      <c r="P31" s="1"/>
      <c r="Q31" s="1"/>
    </row>
    <row r="32" spans="1:17" x14ac:dyDescent="0.25">
      <c r="A32" s="19" t="s">
        <v>45</v>
      </c>
      <c r="B32" s="8" t="s">
        <v>7</v>
      </c>
      <c r="C32" s="15">
        <f>FBiH!C25+RS!C31</f>
        <v>5209816.5100000007</v>
      </c>
      <c r="D32" s="15">
        <f>FBiH!D25+RS!D31</f>
        <v>5208542.42</v>
      </c>
      <c r="E32" s="14">
        <f t="shared" si="3"/>
        <v>-2.4455563791070677E-2</v>
      </c>
      <c r="F32" s="14">
        <f t="shared" si="0"/>
        <v>6.5869496629943818</v>
      </c>
      <c r="G32" s="38">
        <f t="shared" si="1"/>
        <v>6.289139509057609</v>
      </c>
      <c r="H32" s="15">
        <f>FBiH!H25+RS!H31</f>
        <v>1798618.6849999926</v>
      </c>
      <c r="I32" s="15">
        <f>FBiH!I25+RS!I31</f>
        <v>2006123.2899999898</v>
      </c>
      <c r="J32" s="14">
        <f t="shared" si="2"/>
        <v>11.536886986137256</v>
      </c>
      <c r="K32" s="14">
        <f t="shared" si="5"/>
        <v>9.0109193911747685</v>
      </c>
      <c r="L32" s="42">
        <f t="shared" si="4"/>
        <v>9.6458867089280425</v>
      </c>
      <c r="M32" s="1"/>
      <c r="N32" s="1"/>
      <c r="O32" s="1"/>
      <c r="P32" s="1"/>
      <c r="Q32" s="1"/>
    </row>
    <row r="33" spans="1:33" x14ac:dyDescent="0.25">
      <c r="A33" s="19" t="s">
        <v>46</v>
      </c>
      <c r="B33" s="8" t="s">
        <v>8</v>
      </c>
      <c r="C33" s="15">
        <f>FBiH!C26+RS!C32</f>
        <v>5202614.7100000009</v>
      </c>
      <c r="D33" s="15">
        <f>FBiH!D26+RS!D32</f>
        <v>4419291.7300000004</v>
      </c>
      <c r="E33" s="14">
        <f t="shared" si="3"/>
        <v>-15.05633270313804</v>
      </c>
      <c r="F33" s="14">
        <f t="shared" si="0"/>
        <v>6.5778441802980341</v>
      </c>
      <c r="G33" s="38">
        <f t="shared" si="1"/>
        <v>5.3361458888136601</v>
      </c>
      <c r="H33" s="15">
        <f>FBiH!H26+RS!H32</f>
        <v>4730861.2200000007</v>
      </c>
      <c r="I33" s="15">
        <f>FBiH!I26+RS!I32</f>
        <v>5579482.0500000007</v>
      </c>
      <c r="J33" s="14">
        <f t="shared" si="2"/>
        <v>17.937977686016332</v>
      </c>
      <c r="K33" s="14">
        <f t="shared" si="5"/>
        <v>23.701193287811808</v>
      </c>
      <c r="L33" s="42">
        <f t="shared" si="4"/>
        <v>26.827389930156219</v>
      </c>
      <c r="M33" s="1"/>
      <c r="N33" s="1"/>
      <c r="O33" s="1"/>
      <c r="P33" s="1"/>
      <c r="Q33" s="1"/>
    </row>
    <row r="34" spans="1:33" ht="14.25" customHeight="1" x14ac:dyDescent="0.25">
      <c r="A34" s="19" t="s">
        <v>47</v>
      </c>
      <c r="B34" s="8" t="s">
        <v>9</v>
      </c>
      <c r="C34" s="15">
        <f>FBiH!C27+RS!C33</f>
        <v>3224360.88</v>
      </c>
      <c r="D34" s="15">
        <f>FBiH!D27+RS!D33</f>
        <v>206527.35000000003</v>
      </c>
      <c r="E34" s="14">
        <f t="shared" si="3"/>
        <v>-93.594781797501525</v>
      </c>
      <c r="F34" s="14">
        <f t="shared" si="0"/>
        <v>4.0766700268851244</v>
      </c>
      <c r="G34" s="38">
        <f t="shared" si="1"/>
        <v>0.24937481772222356</v>
      </c>
      <c r="H34" s="15">
        <f>FBiH!H27+RS!H33</f>
        <v>0</v>
      </c>
      <c r="I34" s="15">
        <f>FBiH!I27+RS!I33</f>
        <v>0</v>
      </c>
      <c r="J34" s="14" t="str">
        <f t="shared" si="2"/>
        <v>-</v>
      </c>
      <c r="K34" s="14">
        <f t="shared" si="5"/>
        <v>0</v>
      </c>
      <c r="L34" s="42">
        <f>I34/I$37*100</f>
        <v>0</v>
      </c>
      <c r="M34" s="1"/>
      <c r="N34" s="1"/>
      <c r="O34" s="1"/>
      <c r="P34" s="1"/>
      <c r="Q34" s="1"/>
    </row>
    <row r="35" spans="1:33" x14ac:dyDescent="0.25">
      <c r="A35" s="19" t="s">
        <v>48</v>
      </c>
      <c r="B35" s="8" t="s">
        <v>21</v>
      </c>
      <c r="C35" s="15">
        <f>FBiH!C28+RS!C34</f>
        <v>5584364.6799999997</v>
      </c>
      <c r="D35" s="15">
        <f>FBiH!D28+RS!D34</f>
        <v>5257445.0399999991</v>
      </c>
      <c r="E35" s="14">
        <f t="shared" si="3"/>
        <v>-5.8541957542787229</v>
      </c>
      <c r="F35" s="14">
        <f t="shared" si="0"/>
        <v>7.0605037579267309</v>
      </c>
      <c r="G35" s="38">
        <f t="shared" si="1"/>
        <v>6.3481877752975953</v>
      </c>
      <c r="H35" s="15">
        <f>FBiH!H28+RS!H34</f>
        <v>948795.52</v>
      </c>
      <c r="I35" s="15">
        <f>FBiH!I28+RS!I34</f>
        <v>638557.03</v>
      </c>
      <c r="J35" s="14" t="str">
        <f>IFERROR((#REF!-I35)/I35*100, "-")</f>
        <v>-</v>
      </c>
      <c r="K35" s="14">
        <f>H35/H$37*100</f>
        <v>4.7533810366413398</v>
      </c>
      <c r="L35" s="42">
        <f t="shared" si="4"/>
        <v>3.0703241417278977</v>
      </c>
      <c r="M35" s="1"/>
      <c r="N35" s="1"/>
      <c r="O35" s="1"/>
      <c r="P35" s="1"/>
      <c r="Q35" s="1"/>
    </row>
    <row r="36" spans="1:33" x14ac:dyDescent="0.25">
      <c r="A36" s="20" t="s">
        <v>49</v>
      </c>
      <c r="B36" s="8" t="s">
        <v>10</v>
      </c>
      <c r="C36" s="15">
        <f>FBiH!C29+RS!C35</f>
        <v>2499734.5099999998</v>
      </c>
      <c r="D36" s="15">
        <f>FBiH!D29+RS!D35</f>
        <v>0</v>
      </c>
      <c r="E36" s="14">
        <f t="shared" si="3"/>
        <v>-100</v>
      </c>
      <c r="F36" s="14">
        <f t="shared" si="0"/>
        <v>3.1605000591892098</v>
      </c>
      <c r="G36" s="38">
        <f t="shared" si="1"/>
        <v>0</v>
      </c>
      <c r="H36" s="15">
        <f>FBiH!H29+RS!H35</f>
        <v>0</v>
      </c>
      <c r="I36" s="15">
        <f>FBiH!I29+RS!I35</f>
        <v>0</v>
      </c>
      <c r="J36" s="14" t="str">
        <f>IFERROR((I36-H36)/H36*100, "-")</f>
        <v>-</v>
      </c>
      <c r="K36" s="14">
        <f>H36/H$37*100</f>
        <v>0</v>
      </c>
      <c r="L36" s="43">
        <f>I36/I$37*100</f>
        <v>0</v>
      </c>
      <c r="M36" s="1"/>
      <c r="N36" s="1"/>
      <c r="O36" s="1"/>
      <c r="P36" s="1"/>
      <c r="Q36" s="1"/>
    </row>
    <row r="37" spans="1:33" x14ac:dyDescent="0.25">
      <c r="A37" s="3"/>
      <c r="B37" s="4" t="s">
        <v>60</v>
      </c>
      <c r="C37" s="6">
        <f>SUM(C10:C36)</f>
        <v>79093006.270700023</v>
      </c>
      <c r="D37" s="6">
        <f>SUM(D10:D36)</f>
        <v>82818045.497299999</v>
      </c>
      <c r="E37" s="5">
        <f>(D37-C37)/C37*100</f>
        <v>4.7096948292126255</v>
      </c>
      <c r="F37" s="12">
        <f>SUM(F10:F36)</f>
        <v>99.999999999999957</v>
      </c>
      <c r="G37" s="12">
        <f>SUM(G10:G36)</f>
        <v>100.00000000000001</v>
      </c>
      <c r="H37" s="6">
        <f>SUM(H10:H36)</f>
        <v>19960434.74500002</v>
      </c>
      <c r="I37" s="6">
        <f>SUM(I10:I36)</f>
        <v>20797707.360000007</v>
      </c>
      <c r="J37" s="5">
        <f>(I37-H37)/H37*100</f>
        <v>4.1946612170344606</v>
      </c>
      <c r="K37" s="12">
        <f>SUM(K10:K36)</f>
        <v>100</v>
      </c>
      <c r="L37" s="40">
        <f>SUM(L10:L36)</f>
        <v>99.999999999999986</v>
      </c>
      <c r="M37" s="1"/>
      <c r="N37" s="1"/>
      <c r="O37" s="1"/>
      <c r="P37" s="1"/>
      <c r="Q37" s="1"/>
    </row>
    <row r="38" spans="1:33" x14ac:dyDescent="0.25">
      <c r="A38" s="23"/>
      <c r="B38" s="23"/>
      <c r="C38" s="25"/>
      <c r="D38" s="2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A39" s="23"/>
      <c r="C39" s="26"/>
      <c r="D39" s="26"/>
      <c r="E39" s="27"/>
      <c r="F39" s="27"/>
      <c r="G39" s="27"/>
      <c r="H39" s="26"/>
      <c r="I39" s="2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A40" s="23"/>
      <c r="B40" s="59" t="s">
        <v>71</v>
      </c>
      <c r="C40" s="16"/>
      <c r="D40" s="32"/>
      <c r="E40" s="27"/>
      <c r="F40" s="27"/>
      <c r="G40" s="27"/>
      <c r="H40" s="26"/>
      <c r="I40" s="2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x14ac:dyDescent="0.25">
      <c r="A41" s="23"/>
      <c r="B41" s="63"/>
      <c r="C41" s="17"/>
      <c r="D41" s="30"/>
      <c r="E41" s="27"/>
      <c r="F41" s="27"/>
      <c r="G41" s="27"/>
      <c r="H41" s="27"/>
      <c r="I41" s="27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x14ac:dyDescent="0.25">
      <c r="A42" s="23"/>
      <c r="B42" s="63"/>
      <c r="C42" s="30"/>
      <c r="D42" s="33"/>
      <c r="E42" s="18"/>
      <c r="F42" s="18"/>
      <c r="G42" s="27"/>
      <c r="H42" s="27"/>
      <c r="I42" s="2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23"/>
      <c r="B43" s="63"/>
      <c r="C43" s="28"/>
      <c r="D43" s="31"/>
      <c r="E43" s="77"/>
      <c r="F43" s="77"/>
      <c r="G43" s="27"/>
      <c r="H43" s="26"/>
      <c r="I43" s="26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28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28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28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28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</row>
    <row r="53" spans="1:28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</row>
    <row r="54" spans="1:28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</row>
    <row r="55" spans="1:28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</row>
    <row r="56" spans="1:28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</row>
    <row r="57" spans="1:28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</row>
    <row r="58" spans="1:28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</row>
    <row r="59" spans="1:28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</row>
    <row r="60" spans="1:28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</row>
    <row r="61" spans="1:28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</row>
    <row r="62" spans="1:28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</row>
    <row r="63" spans="1:28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</row>
    <row r="64" spans="1:28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</row>
    <row r="65" spans="1:28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</row>
    <row r="66" spans="1:28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</row>
    <row r="67" spans="1:28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</row>
    <row r="68" spans="1:28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</row>
    <row r="69" spans="1:28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</row>
    <row r="70" spans="1:28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</row>
    <row r="71" spans="1:28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</row>
    <row r="72" spans="1:28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</row>
    <row r="73" spans="1:28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</row>
    <row r="74" spans="1:28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</row>
    <row r="75" spans="1:28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</row>
    <row r="76" spans="1:28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</row>
    <row r="77" spans="1:28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</row>
    <row r="78" spans="1:28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</row>
    <row r="79" spans="1:28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</row>
    <row r="80" spans="1:28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</row>
    <row r="81" spans="1:28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</row>
    <row r="82" spans="1:28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</row>
    <row r="83" spans="1:28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</row>
    <row r="84" spans="1:28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</row>
    <row r="85" spans="1:28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</row>
    <row r="86" spans="1:28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</row>
    <row r="87" spans="1:28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</row>
    <row r="88" spans="1:28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</row>
    <row r="89" spans="1:28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</row>
    <row r="90" spans="1:28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</row>
    <row r="91" spans="1:28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</row>
    <row r="92" spans="1:28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</row>
    <row r="93" spans="1:28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</row>
    <row r="94" spans="1:28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</row>
    <row r="95" spans="1:28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</row>
    <row r="96" spans="1:28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</row>
    <row r="97" spans="1:28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</row>
    <row r="98" spans="1:28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</row>
    <row r="99" spans="1:28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</row>
    <row r="100" spans="1:28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</row>
    <row r="101" spans="1:28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</row>
    <row r="102" spans="1:28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</row>
    <row r="103" spans="1:28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</row>
    <row r="104" spans="1:28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</row>
    <row r="105" spans="1:28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</row>
    <row r="106" spans="1:28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</row>
    <row r="107" spans="1:28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</row>
    <row r="108" spans="1:28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</row>
    <row r="109" spans="1:28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</row>
    <row r="110" spans="1:28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</row>
    <row r="111" spans="1:28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</row>
    <row r="112" spans="1:28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</row>
    <row r="113" spans="1:28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</row>
    <row r="114" spans="1:28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</row>
    <row r="115" spans="1:28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</row>
    <row r="116" spans="1:28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</row>
    <row r="117" spans="1:28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</row>
    <row r="118" spans="1:28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</row>
    <row r="119" spans="1:28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</row>
    <row r="120" spans="1:28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</row>
    <row r="121" spans="1:28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</row>
    <row r="122" spans="1:28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</row>
    <row r="123" spans="1:28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</row>
    <row r="124" spans="1:28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</row>
    <row r="125" spans="1:28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</row>
    <row r="126" spans="1:28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</row>
    <row r="127" spans="1:28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</row>
    <row r="128" spans="1:28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</row>
    <row r="129" spans="1:28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</row>
    <row r="130" spans="1:28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</row>
    <row r="131" spans="1:28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</row>
    <row r="132" spans="1:28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</row>
    <row r="133" spans="1:28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</row>
    <row r="134" spans="1:28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</row>
    <row r="135" spans="1:28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</row>
    <row r="136" spans="1:28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</row>
    <row r="137" spans="1:28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</row>
    <row r="138" spans="1:28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</row>
    <row r="139" spans="1:28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21"/>
      <c r="EE139" s="21"/>
      <c r="EF139" s="21"/>
      <c r="EG139" s="21"/>
      <c r="EH139" s="21"/>
      <c r="EI139" s="21"/>
      <c r="EJ139" s="21"/>
      <c r="EK139" s="21"/>
      <c r="EL139" s="21"/>
      <c r="EM139" s="21"/>
      <c r="EN139" s="21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21"/>
      <c r="GE139" s="21"/>
      <c r="GF139" s="21"/>
      <c r="GG139" s="21"/>
      <c r="GH139" s="21"/>
      <c r="GI139" s="21"/>
      <c r="GJ139" s="21"/>
      <c r="GK139" s="21"/>
      <c r="GL139" s="21"/>
      <c r="GM139" s="21"/>
      <c r="GN139" s="21"/>
      <c r="GO139" s="21"/>
      <c r="GP139" s="21"/>
      <c r="GQ139" s="21"/>
      <c r="GR139" s="21"/>
      <c r="GS139" s="21"/>
      <c r="GT139" s="21"/>
      <c r="GU139" s="21"/>
      <c r="GV139" s="21"/>
      <c r="GW139" s="21"/>
      <c r="GX139" s="21"/>
      <c r="GY139" s="21"/>
      <c r="GZ139" s="21"/>
      <c r="HA139" s="21"/>
      <c r="HB139" s="21"/>
      <c r="HC139" s="21"/>
      <c r="HD139" s="21"/>
      <c r="HE139" s="21"/>
      <c r="HF139" s="21"/>
      <c r="HG139" s="21"/>
      <c r="HH139" s="21"/>
      <c r="HI139" s="21"/>
      <c r="HJ139" s="21"/>
      <c r="HK139" s="21"/>
      <c r="HL139" s="21"/>
      <c r="HM139" s="21"/>
      <c r="HN139" s="21"/>
      <c r="HO139" s="21"/>
      <c r="HP139" s="21"/>
      <c r="HQ139" s="21"/>
      <c r="HR139" s="21"/>
      <c r="HS139" s="21"/>
      <c r="HT139" s="21"/>
      <c r="HU139" s="21"/>
      <c r="HV139" s="21"/>
      <c r="HW139" s="21"/>
      <c r="HX139" s="21"/>
      <c r="HY139" s="21"/>
      <c r="HZ139" s="21"/>
      <c r="IA139" s="21"/>
      <c r="IB139" s="21"/>
      <c r="IC139" s="21"/>
      <c r="ID139" s="21"/>
      <c r="IE139" s="21"/>
      <c r="IF139" s="21"/>
      <c r="IG139" s="21"/>
      <c r="IH139" s="21"/>
      <c r="II139" s="21"/>
      <c r="IJ139" s="21"/>
      <c r="IK139" s="21"/>
      <c r="IL139" s="21"/>
      <c r="IM139" s="21"/>
      <c r="IN139" s="21"/>
      <c r="IO139" s="21"/>
      <c r="IP139" s="21"/>
      <c r="IQ139" s="21"/>
      <c r="IR139" s="21"/>
      <c r="IS139" s="21"/>
      <c r="IT139" s="21"/>
      <c r="IU139" s="21"/>
      <c r="IV139" s="21"/>
      <c r="IW139" s="21"/>
      <c r="IX139" s="21"/>
      <c r="IY139" s="21"/>
      <c r="IZ139" s="21"/>
      <c r="JA139" s="21"/>
      <c r="JB139" s="21"/>
      <c r="JC139" s="21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</row>
    <row r="140" spans="1:28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  <c r="DL140" s="21"/>
      <c r="DM140" s="21"/>
      <c r="DN140" s="21"/>
      <c r="DO140" s="21"/>
      <c r="DP140" s="21"/>
      <c r="DQ140" s="21"/>
      <c r="DR140" s="21"/>
      <c r="DS140" s="21"/>
      <c r="DT140" s="21"/>
      <c r="DU140" s="21"/>
      <c r="DV140" s="21"/>
      <c r="DW140" s="21"/>
      <c r="DX140" s="21"/>
      <c r="DY140" s="21"/>
      <c r="DZ140" s="21"/>
      <c r="EA140" s="21"/>
      <c r="EB140" s="21"/>
      <c r="EC140" s="21"/>
      <c r="ED140" s="21"/>
      <c r="EE140" s="21"/>
      <c r="EF140" s="21"/>
      <c r="EG140" s="21"/>
      <c r="EH140" s="21"/>
      <c r="EI140" s="21"/>
      <c r="EJ140" s="21"/>
      <c r="EK140" s="21"/>
      <c r="EL140" s="21"/>
      <c r="EM140" s="21"/>
      <c r="EN140" s="21"/>
      <c r="EO140" s="21"/>
      <c r="EP140" s="21"/>
      <c r="EQ140" s="21"/>
      <c r="ER140" s="21"/>
      <c r="ES140" s="21"/>
      <c r="ET140" s="21"/>
      <c r="EU140" s="21"/>
      <c r="EV140" s="21"/>
      <c r="EW140" s="21"/>
      <c r="EX140" s="21"/>
      <c r="EY140" s="21"/>
      <c r="EZ140" s="21"/>
      <c r="FA140" s="21"/>
      <c r="FB140" s="21"/>
      <c r="FC140" s="21"/>
      <c r="FD140" s="21"/>
      <c r="FE140" s="21"/>
      <c r="FF140" s="21"/>
      <c r="FG140" s="21"/>
      <c r="FH140" s="21"/>
      <c r="FI140" s="21"/>
      <c r="FJ140" s="21"/>
      <c r="FK140" s="21"/>
      <c r="FL140" s="21"/>
      <c r="FM140" s="21"/>
      <c r="FN140" s="21"/>
      <c r="FO140" s="21"/>
      <c r="FP140" s="21"/>
      <c r="FQ140" s="21"/>
      <c r="FR140" s="21"/>
      <c r="FS140" s="21"/>
      <c r="FT140" s="21"/>
      <c r="FU140" s="21"/>
      <c r="FV140" s="21"/>
      <c r="FW140" s="21"/>
      <c r="FX140" s="21"/>
      <c r="FY140" s="21"/>
      <c r="FZ140" s="21"/>
      <c r="GA140" s="21"/>
      <c r="GB140" s="21"/>
      <c r="GC140" s="21"/>
      <c r="GD140" s="21"/>
      <c r="GE140" s="21"/>
      <c r="GF140" s="21"/>
      <c r="GG140" s="21"/>
      <c r="GH140" s="21"/>
      <c r="GI140" s="21"/>
      <c r="GJ140" s="21"/>
      <c r="GK140" s="21"/>
      <c r="GL140" s="21"/>
      <c r="GM140" s="21"/>
      <c r="GN140" s="21"/>
      <c r="GO140" s="21"/>
      <c r="GP140" s="21"/>
      <c r="GQ140" s="21"/>
      <c r="GR140" s="21"/>
      <c r="GS140" s="21"/>
      <c r="GT140" s="21"/>
      <c r="GU140" s="21"/>
      <c r="GV140" s="21"/>
      <c r="GW140" s="21"/>
      <c r="GX140" s="21"/>
      <c r="GY140" s="21"/>
      <c r="GZ140" s="21"/>
      <c r="HA140" s="21"/>
      <c r="HB140" s="21"/>
      <c r="HC140" s="21"/>
      <c r="HD140" s="21"/>
      <c r="HE140" s="21"/>
      <c r="HF140" s="21"/>
      <c r="HG140" s="21"/>
      <c r="HH140" s="21"/>
      <c r="HI140" s="21"/>
      <c r="HJ140" s="21"/>
      <c r="HK140" s="21"/>
      <c r="HL140" s="21"/>
      <c r="HM140" s="21"/>
      <c r="HN140" s="21"/>
      <c r="HO140" s="21"/>
      <c r="HP140" s="21"/>
      <c r="HQ140" s="21"/>
      <c r="HR140" s="21"/>
      <c r="HS140" s="21"/>
      <c r="HT140" s="21"/>
      <c r="HU140" s="21"/>
      <c r="HV140" s="21"/>
      <c r="HW140" s="21"/>
      <c r="HX140" s="21"/>
      <c r="HY140" s="21"/>
      <c r="HZ140" s="21"/>
      <c r="IA140" s="21"/>
      <c r="IB140" s="21"/>
      <c r="IC140" s="21"/>
      <c r="ID140" s="21"/>
      <c r="IE140" s="21"/>
      <c r="IF140" s="21"/>
      <c r="IG140" s="21"/>
      <c r="IH140" s="21"/>
      <c r="II140" s="21"/>
      <c r="IJ140" s="21"/>
      <c r="IK140" s="21"/>
      <c r="IL140" s="21"/>
      <c r="IM140" s="21"/>
      <c r="IN140" s="21"/>
      <c r="IO140" s="21"/>
      <c r="IP140" s="21"/>
      <c r="IQ140" s="21"/>
      <c r="IR140" s="21"/>
      <c r="IS140" s="21"/>
      <c r="IT140" s="21"/>
      <c r="IU140" s="21"/>
      <c r="IV140" s="21"/>
      <c r="IW140" s="21"/>
      <c r="IX140" s="21"/>
      <c r="IY140" s="21"/>
      <c r="IZ140" s="21"/>
      <c r="JA140" s="21"/>
      <c r="JB140" s="21"/>
      <c r="JC140" s="21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</row>
    <row r="141" spans="1:28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  <c r="FA141" s="21"/>
      <c r="FB141" s="21"/>
      <c r="FC141" s="21"/>
      <c r="FD141" s="21"/>
      <c r="FE141" s="21"/>
      <c r="FF141" s="21"/>
      <c r="FG141" s="21"/>
      <c r="FH141" s="21"/>
      <c r="FI141" s="21"/>
      <c r="FJ141" s="21"/>
      <c r="FK141" s="21"/>
      <c r="FL141" s="21"/>
      <c r="FM141" s="21"/>
      <c r="FN141" s="21"/>
      <c r="FO141" s="21"/>
      <c r="FP141" s="21"/>
      <c r="FQ141" s="21"/>
      <c r="FR141" s="21"/>
      <c r="FS141" s="21"/>
      <c r="FT141" s="21"/>
      <c r="FU141" s="21"/>
      <c r="FV141" s="21"/>
      <c r="FW141" s="21"/>
      <c r="FX141" s="21"/>
      <c r="FY141" s="21"/>
      <c r="FZ141" s="21"/>
      <c r="GA141" s="21"/>
      <c r="GB141" s="21"/>
      <c r="GC141" s="21"/>
      <c r="GD141" s="21"/>
      <c r="GE141" s="21"/>
      <c r="GF141" s="21"/>
      <c r="GG141" s="21"/>
      <c r="GH141" s="21"/>
      <c r="GI141" s="21"/>
      <c r="GJ141" s="21"/>
      <c r="GK141" s="21"/>
      <c r="GL141" s="21"/>
      <c r="GM141" s="21"/>
      <c r="GN141" s="21"/>
      <c r="GO141" s="21"/>
      <c r="GP141" s="21"/>
      <c r="GQ141" s="21"/>
      <c r="GR141" s="21"/>
      <c r="GS141" s="21"/>
      <c r="GT141" s="21"/>
      <c r="GU141" s="21"/>
      <c r="GV141" s="21"/>
      <c r="GW141" s="21"/>
      <c r="GX141" s="21"/>
      <c r="GY141" s="21"/>
      <c r="GZ141" s="21"/>
      <c r="HA141" s="21"/>
      <c r="HB141" s="21"/>
      <c r="HC141" s="21"/>
      <c r="HD141" s="21"/>
      <c r="HE141" s="21"/>
      <c r="HF141" s="21"/>
      <c r="HG141" s="21"/>
      <c r="HH141" s="21"/>
      <c r="HI141" s="21"/>
      <c r="HJ141" s="21"/>
      <c r="HK141" s="21"/>
      <c r="HL141" s="21"/>
      <c r="HM141" s="21"/>
      <c r="HN141" s="21"/>
      <c r="HO141" s="21"/>
      <c r="HP141" s="21"/>
      <c r="HQ141" s="21"/>
      <c r="HR141" s="21"/>
      <c r="HS141" s="21"/>
      <c r="HT141" s="21"/>
      <c r="HU141" s="21"/>
      <c r="HV141" s="21"/>
      <c r="HW141" s="21"/>
      <c r="HX141" s="21"/>
      <c r="HY141" s="21"/>
      <c r="HZ141" s="21"/>
      <c r="IA141" s="21"/>
      <c r="IB141" s="21"/>
      <c r="IC141" s="21"/>
      <c r="ID141" s="21"/>
      <c r="IE141" s="21"/>
      <c r="IF141" s="21"/>
      <c r="IG141" s="21"/>
      <c r="IH141" s="21"/>
      <c r="II141" s="21"/>
      <c r="IJ141" s="21"/>
      <c r="IK141" s="21"/>
      <c r="IL141" s="21"/>
      <c r="IM141" s="21"/>
      <c r="IN141" s="21"/>
      <c r="IO141" s="21"/>
      <c r="IP141" s="21"/>
      <c r="IQ141" s="21"/>
      <c r="IR141" s="21"/>
      <c r="IS141" s="21"/>
      <c r="IT141" s="21"/>
      <c r="IU141" s="21"/>
      <c r="IV141" s="21"/>
      <c r="IW141" s="21"/>
      <c r="IX141" s="21"/>
      <c r="IY141" s="21"/>
      <c r="IZ141" s="21"/>
      <c r="JA141" s="21"/>
      <c r="JB141" s="21"/>
      <c r="JC141" s="21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</row>
    <row r="142" spans="1:28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  <c r="DL142" s="21"/>
      <c r="DM142" s="21"/>
      <c r="DN142" s="21"/>
      <c r="DO142" s="21"/>
      <c r="DP142" s="21"/>
      <c r="DQ142" s="21"/>
      <c r="DR142" s="21"/>
      <c r="DS142" s="21"/>
      <c r="DT142" s="21"/>
      <c r="DU142" s="21"/>
      <c r="DV142" s="21"/>
      <c r="DW142" s="21"/>
      <c r="DX142" s="21"/>
      <c r="DY142" s="21"/>
      <c r="DZ142" s="21"/>
      <c r="EA142" s="21"/>
      <c r="EB142" s="21"/>
      <c r="EC142" s="21"/>
      <c r="ED142" s="21"/>
      <c r="EE142" s="21"/>
      <c r="EF142" s="21"/>
      <c r="EG142" s="21"/>
      <c r="EH142" s="21"/>
      <c r="EI142" s="21"/>
      <c r="EJ142" s="21"/>
      <c r="EK142" s="21"/>
      <c r="EL142" s="21"/>
      <c r="EM142" s="21"/>
      <c r="EN142" s="21"/>
      <c r="EO142" s="21"/>
      <c r="EP142" s="21"/>
      <c r="EQ142" s="21"/>
      <c r="ER142" s="21"/>
      <c r="ES142" s="21"/>
      <c r="ET142" s="21"/>
      <c r="EU142" s="21"/>
      <c r="EV142" s="21"/>
      <c r="EW142" s="21"/>
      <c r="EX142" s="21"/>
      <c r="EY142" s="21"/>
      <c r="EZ142" s="21"/>
      <c r="FA142" s="21"/>
      <c r="FB142" s="21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1"/>
      <c r="FT142" s="21"/>
      <c r="FU142" s="21"/>
      <c r="FV142" s="21"/>
      <c r="FW142" s="21"/>
      <c r="FX142" s="21"/>
      <c r="FY142" s="21"/>
      <c r="FZ142" s="21"/>
      <c r="GA142" s="21"/>
      <c r="GB142" s="21"/>
      <c r="GC142" s="21"/>
      <c r="GD142" s="21"/>
      <c r="GE142" s="21"/>
      <c r="GF142" s="21"/>
      <c r="GG142" s="21"/>
      <c r="GH142" s="21"/>
      <c r="GI142" s="21"/>
      <c r="GJ142" s="21"/>
      <c r="GK142" s="21"/>
      <c r="GL142" s="21"/>
      <c r="GM142" s="21"/>
      <c r="GN142" s="21"/>
      <c r="GO142" s="21"/>
      <c r="GP142" s="21"/>
      <c r="GQ142" s="21"/>
      <c r="GR142" s="21"/>
      <c r="GS142" s="21"/>
      <c r="GT142" s="21"/>
      <c r="GU142" s="21"/>
      <c r="GV142" s="21"/>
      <c r="GW142" s="21"/>
      <c r="GX142" s="21"/>
      <c r="GY142" s="21"/>
      <c r="GZ142" s="21"/>
      <c r="HA142" s="21"/>
      <c r="HB142" s="21"/>
      <c r="HC142" s="21"/>
      <c r="HD142" s="21"/>
      <c r="HE142" s="21"/>
      <c r="HF142" s="21"/>
      <c r="HG142" s="21"/>
      <c r="HH142" s="21"/>
      <c r="HI142" s="21"/>
      <c r="HJ142" s="21"/>
      <c r="HK142" s="21"/>
      <c r="HL142" s="21"/>
      <c r="HM142" s="21"/>
      <c r="HN142" s="21"/>
      <c r="HO142" s="21"/>
      <c r="HP142" s="21"/>
      <c r="HQ142" s="21"/>
      <c r="HR142" s="21"/>
      <c r="HS142" s="21"/>
      <c r="HT142" s="21"/>
      <c r="HU142" s="21"/>
      <c r="HV142" s="21"/>
      <c r="HW142" s="21"/>
      <c r="HX142" s="21"/>
      <c r="HY142" s="21"/>
      <c r="HZ142" s="21"/>
      <c r="IA142" s="21"/>
      <c r="IB142" s="21"/>
      <c r="IC142" s="21"/>
      <c r="ID142" s="21"/>
      <c r="IE142" s="21"/>
      <c r="IF142" s="21"/>
      <c r="IG142" s="21"/>
      <c r="IH142" s="21"/>
      <c r="II142" s="21"/>
      <c r="IJ142" s="21"/>
      <c r="IK142" s="21"/>
      <c r="IL142" s="21"/>
      <c r="IM142" s="21"/>
      <c r="IN142" s="21"/>
      <c r="IO142" s="21"/>
      <c r="IP142" s="21"/>
      <c r="IQ142" s="21"/>
      <c r="IR142" s="21"/>
      <c r="IS142" s="21"/>
      <c r="IT142" s="21"/>
      <c r="IU142" s="21"/>
      <c r="IV142" s="21"/>
      <c r="IW142" s="21"/>
      <c r="IX142" s="21"/>
      <c r="IY142" s="21"/>
      <c r="IZ142" s="21"/>
      <c r="JA142" s="21"/>
      <c r="JB142" s="21"/>
      <c r="JC142" s="21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</row>
    <row r="143" spans="1:28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  <c r="DL143" s="21"/>
      <c r="DM143" s="21"/>
      <c r="DN143" s="21"/>
      <c r="DO143" s="21"/>
      <c r="DP143" s="21"/>
      <c r="DQ143" s="21"/>
      <c r="DR143" s="21"/>
      <c r="DS143" s="21"/>
      <c r="DT143" s="21"/>
      <c r="DU143" s="21"/>
      <c r="DV143" s="21"/>
      <c r="DW143" s="21"/>
      <c r="DX143" s="21"/>
      <c r="DY143" s="21"/>
      <c r="DZ143" s="21"/>
      <c r="EA143" s="21"/>
      <c r="EB143" s="21"/>
      <c r="EC143" s="21"/>
      <c r="ED143" s="21"/>
      <c r="EE143" s="21"/>
      <c r="EF143" s="21"/>
      <c r="EG143" s="21"/>
      <c r="EH143" s="21"/>
      <c r="EI143" s="21"/>
      <c r="EJ143" s="21"/>
      <c r="EK143" s="21"/>
      <c r="EL143" s="21"/>
      <c r="EM143" s="21"/>
      <c r="EN143" s="21"/>
      <c r="EO143" s="21"/>
      <c r="EP143" s="21"/>
      <c r="EQ143" s="21"/>
      <c r="ER143" s="21"/>
      <c r="ES143" s="21"/>
      <c r="ET143" s="21"/>
      <c r="EU143" s="21"/>
      <c r="EV143" s="21"/>
      <c r="EW143" s="21"/>
      <c r="EX143" s="21"/>
      <c r="EY143" s="21"/>
      <c r="EZ143" s="21"/>
      <c r="FA143" s="21"/>
      <c r="FB143" s="21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1"/>
      <c r="FT143" s="21"/>
      <c r="FU143" s="21"/>
      <c r="FV143" s="21"/>
      <c r="FW143" s="21"/>
      <c r="FX143" s="21"/>
      <c r="FY143" s="21"/>
      <c r="FZ143" s="21"/>
      <c r="GA143" s="21"/>
      <c r="GB143" s="21"/>
      <c r="GC143" s="21"/>
      <c r="GD143" s="21"/>
      <c r="GE143" s="21"/>
      <c r="GF143" s="21"/>
      <c r="GG143" s="21"/>
      <c r="GH143" s="21"/>
      <c r="GI143" s="21"/>
      <c r="GJ143" s="21"/>
      <c r="GK143" s="21"/>
      <c r="GL143" s="21"/>
      <c r="GM143" s="21"/>
      <c r="GN143" s="21"/>
      <c r="GO143" s="21"/>
      <c r="GP143" s="21"/>
      <c r="GQ143" s="21"/>
      <c r="GR143" s="21"/>
      <c r="GS143" s="21"/>
      <c r="GT143" s="21"/>
      <c r="GU143" s="21"/>
      <c r="GV143" s="21"/>
      <c r="GW143" s="21"/>
      <c r="GX143" s="21"/>
      <c r="GY143" s="21"/>
      <c r="GZ143" s="21"/>
      <c r="HA143" s="21"/>
      <c r="HB143" s="21"/>
      <c r="HC143" s="21"/>
      <c r="HD143" s="21"/>
      <c r="HE143" s="21"/>
      <c r="HF143" s="21"/>
      <c r="HG143" s="21"/>
      <c r="HH143" s="21"/>
      <c r="HI143" s="21"/>
      <c r="HJ143" s="21"/>
      <c r="HK143" s="21"/>
      <c r="HL143" s="21"/>
      <c r="HM143" s="21"/>
      <c r="HN143" s="21"/>
      <c r="HO143" s="21"/>
      <c r="HP143" s="21"/>
      <c r="HQ143" s="21"/>
      <c r="HR143" s="21"/>
      <c r="HS143" s="21"/>
      <c r="HT143" s="21"/>
      <c r="HU143" s="21"/>
      <c r="HV143" s="21"/>
      <c r="HW143" s="21"/>
      <c r="HX143" s="21"/>
      <c r="HY143" s="21"/>
      <c r="HZ143" s="21"/>
      <c r="IA143" s="21"/>
      <c r="IB143" s="21"/>
      <c r="IC143" s="21"/>
      <c r="ID143" s="21"/>
      <c r="IE143" s="21"/>
      <c r="IF143" s="21"/>
      <c r="IG143" s="21"/>
      <c r="IH143" s="21"/>
      <c r="II143" s="21"/>
      <c r="IJ143" s="21"/>
      <c r="IK143" s="21"/>
      <c r="IL143" s="21"/>
      <c r="IM143" s="21"/>
      <c r="IN143" s="21"/>
      <c r="IO143" s="21"/>
      <c r="IP143" s="21"/>
      <c r="IQ143" s="21"/>
      <c r="IR143" s="21"/>
      <c r="IS143" s="21"/>
      <c r="IT143" s="21"/>
      <c r="IU143" s="21"/>
      <c r="IV143" s="21"/>
      <c r="IW143" s="21"/>
      <c r="IX143" s="21"/>
      <c r="IY143" s="21"/>
      <c r="IZ143" s="21"/>
      <c r="JA143" s="21"/>
      <c r="JB143" s="21"/>
      <c r="JC143" s="21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</row>
    <row r="144" spans="1:28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21"/>
      <c r="GE144" s="21"/>
      <c r="GF144" s="21"/>
      <c r="GG144" s="21"/>
      <c r="GH144" s="21"/>
      <c r="GI144" s="21"/>
      <c r="GJ144" s="21"/>
      <c r="GK144" s="21"/>
      <c r="GL144" s="21"/>
      <c r="GM144" s="21"/>
      <c r="GN144" s="21"/>
      <c r="GO144" s="21"/>
      <c r="GP144" s="21"/>
      <c r="GQ144" s="21"/>
      <c r="GR144" s="21"/>
      <c r="GS144" s="21"/>
      <c r="GT144" s="21"/>
      <c r="GU144" s="21"/>
      <c r="GV144" s="21"/>
      <c r="GW144" s="21"/>
      <c r="GX144" s="21"/>
      <c r="GY144" s="21"/>
      <c r="GZ144" s="21"/>
      <c r="HA144" s="21"/>
      <c r="HB144" s="21"/>
      <c r="HC144" s="21"/>
      <c r="HD144" s="21"/>
      <c r="HE144" s="21"/>
      <c r="HF144" s="21"/>
      <c r="HG144" s="21"/>
      <c r="HH144" s="21"/>
      <c r="HI144" s="21"/>
      <c r="HJ144" s="21"/>
      <c r="HK144" s="21"/>
      <c r="HL144" s="21"/>
      <c r="HM144" s="21"/>
      <c r="HN144" s="21"/>
      <c r="HO144" s="21"/>
      <c r="HP144" s="21"/>
      <c r="HQ144" s="21"/>
      <c r="HR144" s="21"/>
      <c r="HS144" s="21"/>
      <c r="HT144" s="21"/>
      <c r="HU144" s="21"/>
      <c r="HV144" s="21"/>
      <c r="HW144" s="21"/>
      <c r="HX144" s="21"/>
      <c r="HY144" s="21"/>
      <c r="HZ144" s="21"/>
      <c r="IA144" s="21"/>
      <c r="IB144" s="21"/>
      <c r="IC144" s="21"/>
      <c r="ID144" s="21"/>
      <c r="IE144" s="21"/>
      <c r="IF144" s="21"/>
      <c r="IG144" s="21"/>
      <c r="IH144" s="21"/>
      <c r="II144" s="21"/>
      <c r="IJ144" s="21"/>
      <c r="IK144" s="21"/>
      <c r="IL144" s="21"/>
      <c r="IM144" s="21"/>
      <c r="IN144" s="21"/>
      <c r="IO144" s="21"/>
      <c r="IP144" s="21"/>
      <c r="IQ144" s="21"/>
      <c r="IR144" s="21"/>
      <c r="IS144" s="21"/>
      <c r="IT144" s="21"/>
      <c r="IU144" s="21"/>
      <c r="IV144" s="21"/>
      <c r="IW144" s="21"/>
      <c r="IX144" s="21"/>
      <c r="IY144" s="21"/>
      <c r="IZ144" s="21"/>
      <c r="JA144" s="21"/>
      <c r="JB144" s="21"/>
      <c r="JC144" s="21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</row>
    <row r="145" spans="1:28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  <c r="DL145" s="21"/>
      <c r="DM145" s="21"/>
      <c r="DN145" s="21"/>
      <c r="DO145" s="21"/>
      <c r="DP145" s="21"/>
      <c r="DQ145" s="21"/>
      <c r="DR145" s="21"/>
      <c r="DS145" s="21"/>
      <c r="DT145" s="21"/>
      <c r="DU145" s="21"/>
      <c r="DV145" s="21"/>
      <c r="DW145" s="21"/>
      <c r="DX145" s="21"/>
      <c r="DY145" s="21"/>
      <c r="DZ145" s="21"/>
      <c r="EA145" s="21"/>
      <c r="EB145" s="21"/>
      <c r="EC145" s="21"/>
      <c r="ED145" s="21"/>
      <c r="EE145" s="21"/>
      <c r="EF145" s="21"/>
      <c r="EG145" s="21"/>
      <c r="EH145" s="21"/>
      <c r="EI145" s="21"/>
      <c r="EJ145" s="21"/>
      <c r="EK145" s="21"/>
      <c r="EL145" s="21"/>
      <c r="EM145" s="21"/>
      <c r="EN145" s="21"/>
      <c r="EO145" s="21"/>
      <c r="EP145" s="21"/>
      <c r="EQ145" s="21"/>
      <c r="ER145" s="21"/>
      <c r="ES145" s="21"/>
      <c r="ET145" s="21"/>
      <c r="EU145" s="21"/>
      <c r="EV145" s="21"/>
      <c r="EW145" s="21"/>
      <c r="EX145" s="21"/>
      <c r="EY145" s="21"/>
      <c r="EZ145" s="21"/>
      <c r="FA145" s="21"/>
      <c r="FB145" s="21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1"/>
      <c r="FT145" s="21"/>
      <c r="FU145" s="21"/>
      <c r="FV145" s="21"/>
      <c r="FW145" s="21"/>
      <c r="FX145" s="21"/>
      <c r="FY145" s="21"/>
      <c r="FZ145" s="21"/>
      <c r="GA145" s="21"/>
      <c r="GB145" s="21"/>
      <c r="GC145" s="21"/>
      <c r="GD145" s="21"/>
      <c r="GE145" s="21"/>
      <c r="GF145" s="21"/>
      <c r="GG145" s="21"/>
      <c r="GH145" s="21"/>
      <c r="GI145" s="21"/>
      <c r="GJ145" s="21"/>
      <c r="GK145" s="21"/>
      <c r="GL145" s="21"/>
      <c r="GM145" s="21"/>
      <c r="GN145" s="21"/>
      <c r="GO145" s="21"/>
      <c r="GP145" s="21"/>
      <c r="GQ145" s="21"/>
      <c r="GR145" s="21"/>
      <c r="GS145" s="21"/>
      <c r="GT145" s="21"/>
      <c r="GU145" s="21"/>
      <c r="GV145" s="21"/>
      <c r="GW145" s="21"/>
      <c r="GX145" s="21"/>
      <c r="GY145" s="21"/>
      <c r="GZ145" s="21"/>
      <c r="HA145" s="21"/>
      <c r="HB145" s="21"/>
      <c r="HC145" s="21"/>
      <c r="HD145" s="21"/>
      <c r="HE145" s="21"/>
      <c r="HF145" s="21"/>
      <c r="HG145" s="21"/>
      <c r="HH145" s="21"/>
      <c r="HI145" s="21"/>
      <c r="HJ145" s="21"/>
      <c r="HK145" s="21"/>
      <c r="HL145" s="21"/>
      <c r="HM145" s="21"/>
      <c r="HN145" s="21"/>
      <c r="HO145" s="21"/>
      <c r="HP145" s="21"/>
      <c r="HQ145" s="21"/>
      <c r="HR145" s="21"/>
      <c r="HS145" s="21"/>
      <c r="HT145" s="21"/>
      <c r="HU145" s="21"/>
      <c r="HV145" s="21"/>
      <c r="HW145" s="21"/>
      <c r="HX145" s="21"/>
      <c r="HY145" s="21"/>
      <c r="HZ145" s="21"/>
      <c r="IA145" s="21"/>
      <c r="IB145" s="21"/>
      <c r="IC145" s="21"/>
      <c r="ID145" s="21"/>
      <c r="IE145" s="21"/>
      <c r="IF145" s="21"/>
      <c r="IG145" s="21"/>
      <c r="IH145" s="21"/>
      <c r="II145" s="21"/>
      <c r="IJ145" s="21"/>
      <c r="IK145" s="21"/>
      <c r="IL145" s="21"/>
      <c r="IM145" s="21"/>
      <c r="IN145" s="21"/>
      <c r="IO145" s="21"/>
      <c r="IP145" s="21"/>
      <c r="IQ145" s="21"/>
      <c r="IR145" s="21"/>
      <c r="IS145" s="21"/>
      <c r="IT145" s="21"/>
      <c r="IU145" s="21"/>
      <c r="IV145" s="21"/>
      <c r="IW145" s="21"/>
      <c r="IX145" s="21"/>
      <c r="IY145" s="21"/>
      <c r="IZ145" s="21"/>
      <c r="JA145" s="21"/>
      <c r="JB145" s="21"/>
      <c r="JC145" s="21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</row>
    <row r="146" spans="1:28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  <c r="DL146" s="21"/>
      <c r="DM146" s="21"/>
      <c r="DN146" s="21"/>
      <c r="DO146" s="21"/>
      <c r="DP146" s="21"/>
      <c r="DQ146" s="21"/>
      <c r="DR146" s="21"/>
      <c r="DS146" s="21"/>
      <c r="DT146" s="21"/>
      <c r="DU146" s="21"/>
      <c r="DV146" s="21"/>
      <c r="DW146" s="21"/>
      <c r="DX146" s="21"/>
      <c r="DY146" s="21"/>
      <c r="DZ146" s="21"/>
      <c r="EA146" s="21"/>
      <c r="EB146" s="21"/>
      <c r="EC146" s="21"/>
      <c r="ED146" s="21"/>
      <c r="EE146" s="21"/>
      <c r="EF146" s="21"/>
      <c r="EG146" s="21"/>
      <c r="EH146" s="21"/>
      <c r="EI146" s="21"/>
      <c r="EJ146" s="21"/>
      <c r="EK146" s="21"/>
      <c r="EL146" s="21"/>
      <c r="EM146" s="21"/>
      <c r="EN146" s="21"/>
      <c r="EO146" s="21"/>
      <c r="EP146" s="21"/>
      <c r="EQ146" s="21"/>
      <c r="ER146" s="21"/>
      <c r="ES146" s="21"/>
      <c r="ET146" s="21"/>
      <c r="EU146" s="21"/>
      <c r="EV146" s="21"/>
      <c r="EW146" s="21"/>
      <c r="EX146" s="21"/>
      <c r="EY146" s="21"/>
      <c r="EZ146" s="21"/>
      <c r="FA146" s="21"/>
      <c r="FB146" s="21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1"/>
      <c r="FT146" s="21"/>
      <c r="FU146" s="21"/>
      <c r="FV146" s="21"/>
      <c r="FW146" s="21"/>
      <c r="FX146" s="21"/>
      <c r="FY146" s="21"/>
      <c r="FZ146" s="21"/>
      <c r="GA146" s="21"/>
      <c r="GB146" s="21"/>
      <c r="GC146" s="21"/>
      <c r="GD146" s="21"/>
      <c r="GE146" s="21"/>
      <c r="GF146" s="21"/>
      <c r="GG146" s="21"/>
      <c r="GH146" s="21"/>
      <c r="GI146" s="21"/>
      <c r="GJ146" s="21"/>
      <c r="GK146" s="21"/>
      <c r="GL146" s="21"/>
      <c r="GM146" s="21"/>
      <c r="GN146" s="21"/>
      <c r="GO146" s="21"/>
      <c r="GP146" s="21"/>
      <c r="GQ146" s="21"/>
      <c r="GR146" s="21"/>
      <c r="GS146" s="21"/>
      <c r="GT146" s="21"/>
      <c r="GU146" s="21"/>
      <c r="GV146" s="21"/>
      <c r="GW146" s="21"/>
      <c r="GX146" s="21"/>
      <c r="GY146" s="21"/>
      <c r="GZ146" s="21"/>
      <c r="HA146" s="21"/>
      <c r="HB146" s="21"/>
      <c r="HC146" s="21"/>
      <c r="HD146" s="21"/>
      <c r="HE146" s="21"/>
      <c r="HF146" s="21"/>
      <c r="HG146" s="21"/>
      <c r="HH146" s="21"/>
      <c r="HI146" s="21"/>
      <c r="HJ146" s="21"/>
      <c r="HK146" s="21"/>
      <c r="HL146" s="21"/>
      <c r="HM146" s="21"/>
      <c r="HN146" s="21"/>
      <c r="HO146" s="21"/>
      <c r="HP146" s="21"/>
      <c r="HQ146" s="21"/>
      <c r="HR146" s="21"/>
      <c r="HS146" s="21"/>
      <c r="HT146" s="21"/>
      <c r="HU146" s="21"/>
      <c r="HV146" s="21"/>
      <c r="HW146" s="21"/>
      <c r="HX146" s="21"/>
      <c r="HY146" s="21"/>
      <c r="HZ146" s="21"/>
      <c r="IA146" s="21"/>
      <c r="IB146" s="21"/>
      <c r="IC146" s="21"/>
      <c r="ID146" s="21"/>
      <c r="IE146" s="21"/>
      <c r="IF146" s="21"/>
      <c r="IG146" s="21"/>
      <c r="IH146" s="21"/>
      <c r="II146" s="21"/>
      <c r="IJ146" s="21"/>
      <c r="IK146" s="21"/>
      <c r="IL146" s="21"/>
      <c r="IM146" s="21"/>
      <c r="IN146" s="21"/>
      <c r="IO146" s="21"/>
      <c r="IP146" s="21"/>
      <c r="IQ146" s="21"/>
      <c r="IR146" s="21"/>
      <c r="IS146" s="21"/>
      <c r="IT146" s="21"/>
      <c r="IU146" s="21"/>
      <c r="IV146" s="21"/>
      <c r="IW146" s="21"/>
      <c r="IX146" s="21"/>
      <c r="IY146" s="21"/>
      <c r="IZ146" s="21"/>
      <c r="JA146" s="21"/>
      <c r="JB146" s="21"/>
      <c r="JC146" s="21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</row>
    <row r="147" spans="1:28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  <c r="DL147" s="21"/>
      <c r="DM147" s="21"/>
      <c r="DN147" s="21"/>
      <c r="DO147" s="21"/>
      <c r="DP147" s="21"/>
      <c r="DQ147" s="21"/>
      <c r="DR147" s="21"/>
      <c r="DS147" s="21"/>
      <c r="DT147" s="21"/>
      <c r="DU147" s="21"/>
      <c r="DV147" s="21"/>
      <c r="DW147" s="21"/>
      <c r="DX147" s="21"/>
      <c r="DY147" s="21"/>
      <c r="DZ147" s="21"/>
      <c r="EA147" s="21"/>
      <c r="EB147" s="21"/>
      <c r="EC147" s="21"/>
      <c r="ED147" s="21"/>
      <c r="EE147" s="21"/>
      <c r="EF147" s="21"/>
      <c r="EG147" s="21"/>
      <c r="EH147" s="21"/>
      <c r="EI147" s="21"/>
      <c r="EJ147" s="21"/>
      <c r="EK147" s="21"/>
      <c r="EL147" s="21"/>
      <c r="EM147" s="21"/>
      <c r="EN147" s="21"/>
      <c r="EO147" s="21"/>
      <c r="EP147" s="21"/>
      <c r="EQ147" s="21"/>
      <c r="ER147" s="21"/>
      <c r="ES147" s="21"/>
      <c r="ET147" s="21"/>
      <c r="EU147" s="21"/>
      <c r="EV147" s="21"/>
      <c r="EW147" s="21"/>
      <c r="EX147" s="21"/>
      <c r="EY147" s="21"/>
      <c r="EZ147" s="21"/>
      <c r="FA147" s="21"/>
      <c r="FB147" s="21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1"/>
      <c r="FT147" s="21"/>
      <c r="FU147" s="21"/>
      <c r="FV147" s="21"/>
      <c r="FW147" s="21"/>
      <c r="FX147" s="21"/>
      <c r="FY147" s="21"/>
      <c r="FZ147" s="21"/>
      <c r="GA147" s="21"/>
      <c r="GB147" s="21"/>
      <c r="GC147" s="21"/>
      <c r="GD147" s="21"/>
      <c r="GE147" s="21"/>
      <c r="GF147" s="21"/>
      <c r="GG147" s="21"/>
      <c r="GH147" s="21"/>
      <c r="GI147" s="21"/>
      <c r="GJ147" s="21"/>
      <c r="GK147" s="21"/>
      <c r="GL147" s="21"/>
      <c r="GM147" s="21"/>
      <c r="GN147" s="21"/>
      <c r="GO147" s="21"/>
      <c r="GP147" s="21"/>
      <c r="GQ147" s="21"/>
      <c r="GR147" s="21"/>
      <c r="GS147" s="21"/>
      <c r="GT147" s="21"/>
      <c r="GU147" s="21"/>
      <c r="GV147" s="21"/>
      <c r="GW147" s="21"/>
      <c r="GX147" s="21"/>
      <c r="GY147" s="21"/>
      <c r="GZ147" s="21"/>
      <c r="HA147" s="21"/>
      <c r="HB147" s="21"/>
      <c r="HC147" s="21"/>
      <c r="HD147" s="21"/>
      <c r="HE147" s="21"/>
      <c r="HF147" s="21"/>
      <c r="HG147" s="21"/>
      <c r="HH147" s="21"/>
      <c r="HI147" s="21"/>
      <c r="HJ147" s="21"/>
      <c r="HK147" s="21"/>
      <c r="HL147" s="21"/>
      <c r="HM147" s="21"/>
      <c r="HN147" s="21"/>
      <c r="HO147" s="21"/>
      <c r="HP147" s="21"/>
      <c r="HQ147" s="21"/>
      <c r="HR147" s="21"/>
      <c r="HS147" s="21"/>
      <c r="HT147" s="21"/>
      <c r="HU147" s="21"/>
      <c r="HV147" s="21"/>
      <c r="HW147" s="21"/>
      <c r="HX147" s="21"/>
      <c r="HY147" s="21"/>
      <c r="HZ147" s="21"/>
      <c r="IA147" s="21"/>
      <c r="IB147" s="21"/>
      <c r="IC147" s="21"/>
      <c r="ID147" s="21"/>
      <c r="IE147" s="21"/>
      <c r="IF147" s="21"/>
      <c r="IG147" s="21"/>
      <c r="IH147" s="21"/>
      <c r="II147" s="21"/>
      <c r="IJ147" s="21"/>
      <c r="IK147" s="21"/>
      <c r="IL147" s="21"/>
      <c r="IM147" s="21"/>
      <c r="IN147" s="21"/>
      <c r="IO147" s="21"/>
      <c r="IP147" s="21"/>
      <c r="IQ147" s="21"/>
      <c r="IR147" s="21"/>
      <c r="IS147" s="21"/>
      <c r="IT147" s="21"/>
      <c r="IU147" s="21"/>
      <c r="IV147" s="21"/>
      <c r="IW147" s="21"/>
      <c r="IX147" s="21"/>
      <c r="IY147" s="21"/>
      <c r="IZ147" s="21"/>
      <c r="JA147" s="21"/>
      <c r="JB147" s="21"/>
      <c r="JC147" s="21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</row>
    <row r="148" spans="1:28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  <c r="DL148" s="21"/>
      <c r="DM148" s="21"/>
      <c r="DN148" s="21"/>
      <c r="DO148" s="21"/>
      <c r="DP148" s="21"/>
      <c r="DQ148" s="21"/>
      <c r="DR148" s="21"/>
      <c r="DS148" s="21"/>
      <c r="DT148" s="21"/>
      <c r="DU148" s="21"/>
      <c r="DV148" s="21"/>
      <c r="DW148" s="21"/>
      <c r="DX148" s="21"/>
      <c r="DY148" s="21"/>
      <c r="DZ148" s="21"/>
      <c r="EA148" s="21"/>
      <c r="EB148" s="21"/>
      <c r="EC148" s="21"/>
      <c r="ED148" s="21"/>
      <c r="EE148" s="21"/>
      <c r="EF148" s="21"/>
      <c r="EG148" s="21"/>
      <c r="EH148" s="21"/>
      <c r="EI148" s="21"/>
      <c r="EJ148" s="21"/>
      <c r="EK148" s="21"/>
      <c r="EL148" s="21"/>
      <c r="EM148" s="21"/>
      <c r="EN148" s="21"/>
      <c r="EO148" s="21"/>
      <c r="EP148" s="21"/>
      <c r="EQ148" s="21"/>
      <c r="ER148" s="21"/>
      <c r="ES148" s="21"/>
      <c r="ET148" s="21"/>
      <c r="EU148" s="21"/>
      <c r="EV148" s="21"/>
      <c r="EW148" s="21"/>
      <c r="EX148" s="21"/>
      <c r="EY148" s="21"/>
      <c r="EZ148" s="21"/>
      <c r="FA148" s="21"/>
      <c r="FB148" s="21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1"/>
      <c r="FT148" s="21"/>
      <c r="FU148" s="21"/>
      <c r="FV148" s="21"/>
      <c r="FW148" s="21"/>
      <c r="FX148" s="21"/>
      <c r="FY148" s="21"/>
      <c r="FZ148" s="21"/>
      <c r="GA148" s="21"/>
      <c r="GB148" s="21"/>
      <c r="GC148" s="21"/>
      <c r="GD148" s="21"/>
      <c r="GE148" s="21"/>
      <c r="GF148" s="21"/>
      <c r="GG148" s="21"/>
      <c r="GH148" s="21"/>
      <c r="GI148" s="21"/>
      <c r="GJ148" s="21"/>
      <c r="GK148" s="21"/>
      <c r="GL148" s="21"/>
      <c r="GM148" s="21"/>
      <c r="GN148" s="21"/>
      <c r="GO148" s="21"/>
      <c r="GP148" s="21"/>
      <c r="GQ148" s="21"/>
      <c r="GR148" s="21"/>
      <c r="GS148" s="21"/>
      <c r="GT148" s="21"/>
      <c r="GU148" s="21"/>
      <c r="GV148" s="21"/>
      <c r="GW148" s="21"/>
      <c r="GX148" s="21"/>
      <c r="GY148" s="21"/>
      <c r="GZ148" s="21"/>
      <c r="HA148" s="21"/>
      <c r="HB148" s="21"/>
      <c r="HC148" s="21"/>
      <c r="HD148" s="21"/>
      <c r="HE148" s="21"/>
      <c r="HF148" s="21"/>
      <c r="HG148" s="21"/>
      <c r="HH148" s="21"/>
      <c r="HI148" s="21"/>
      <c r="HJ148" s="21"/>
      <c r="HK148" s="21"/>
      <c r="HL148" s="21"/>
      <c r="HM148" s="21"/>
      <c r="HN148" s="21"/>
      <c r="HO148" s="21"/>
      <c r="HP148" s="21"/>
      <c r="HQ148" s="21"/>
      <c r="HR148" s="21"/>
      <c r="HS148" s="21"/>
      <c r="HT148" s="21"/>
      <c r="HU148" s="21"/>
      <c r="HV148" s="21"/>
      <c r="HW148" s="21"/>
      <c r="HX148" s="21"/>
      <c r="HY148" s="21"/>
      <c r="HZ148" s="21"/>
      <c r="IA148" s="21"/>
      <c r="IB148" s="21"/>
      <c r="IC148" s="21"/>
      <c r="ID148" s="21"/>
      <c r="IE148" s="21"/>
      <c r="IF148" s="21"/>
      <c r="IG148" s="21"/>
      <c r="IH148" s="21"/>
      <c r="II148" s="21"/>
      <c r="IJ148" s="21"/>
      <c r="IK148" s="21"/>
      <c r="IL148" s="21"/>
      <c r="IM148" s="21"/>
      <c r="IN148" s="21"/>
      <c r="IO148" s="21"/>
      <c r="IP148" s="21"/>
      <c r="IQ148" s="21"/>
      <c r="IR148" s="21"/>
      <c r="IS148" s="21"/>
      <c r="IT148" s="21"/>
      <c r="IU148" s="21"/>
      <c r="IV148" s="21"/>
      <c r="IW148" s="21"/>
      <c r="IX148" s="21"/>
      <c r="IY148" s="21"/>
      <c r="IZ148" s="21"/>
      <c r="JA148" s="21"/>
      <c r="JB148" s="21"/>
      <c r="JC148" s="21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</row>
    <row r="149" spans="1:28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  <c r="DL149" s="21"/>
      <c r="DM149" s="21"/>
      <c r="DN149" s="21"/>
      <c r="DO149" s="21"/>
      <c r="DP149" s="21"/>
      <c r="DQ149" s="21"/>
      <c r="DR149" s="21"/>
      <c r="DS149" s="21"/>
      <c r="DT149" s="21"/>
      <c r="DU149" s="21"/>
      <c r="DV149" s="21"/>
      <c r="DW149" s="21"/>
      <c r="DX149" s="21"/>
      <c r="DY149" s="21"/>
      <c r="DZ149" s="21"/>
      <c r="EA149" s="21"/>
      <c r="EB149" s="21"/>
      <c r="EC149" s="21"/>
      <c r="ED149" s="21"/>
      <c r="EE149" s="21"/>
      <c r="EF149" s="21"/>
      <c r="EG149" s="21"/>
      <c r="EH149" s="21"/>
      <c r="EI149" s="21"/>
      <c r="EJ149" s="21"/>
      <c r="EK149" s="21"/>
      <c r="EL149" s="21"/>
      <c r="EM149" s="21"/>
      <c r="EN149" s="21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21"/>
      <c r="GE149" s="21"/>
      <c r="GF149" s="21"/>
      <c r="GG149" s="21"/>
      <c r="GH149" s="21"/>
      <c r="GI149" s="21"/>
      <c r="GJ149" s="21"/>
      <c r="GK149" s="21"/>
      <c r="GL149" s="21"/>
      <c r="GM149" s="21"/>
      <c r="GN149" s="21"/>
      <c r="GO149" s="21"/>
      <c r="GP149" s="21"/>
      <c r="GQ149" s="21"/>
      <c r="GR149" s="21"/>
      <c r="GS149" s="21"/>
      <c r="GT149" s="21"/>
      <c r="GU149" s="21"/>
      <c r="GV149" s="21"/>
      <c r="GW149" s="21"/>
      <c r="GX149" s="21"/>
      <c r="GY149" s="21"/>
      <c r="GZ149" s="21"/>
      <c r="HA149" s="21"/>
      <c r="HB149" s="21"/>
      <c r="HC149" s="21"/>
      <c r="HD149" s="21"/>
      <c r="HE149" s="21"/>
      <c r="HF149" s="21"/>
      <c r="HG149" s="21"/>
      <c r="HH149" s="21"/>
      <c r="HI149" s="21"/>
      <c r="HJ149" s="21"/>
      <c r="HK149" s="21"/>
      <c r="HL149" s="21"/>
      <c r="HM149" s="21"/>
      <c r="HN149" s="21"/>
      <c r="HO149" s="21"/>
      <c r="HP149" s="21"/>
      <c r="HQ149" s="21"/>
      <c r="HR149" s="21"/>
      <c r="HS149" s="21"/>
      <c r="HT149" s="21"/>
      <c r="HU149" s="21"/>
      <c r="HV149" s="21"/>
      <c r="HW149" s="21"/>
      <c r="HX149" s="21"/>
      <c r="HY149" s="21"/>
      <c r="HZ149" s="21"/>
      <c r="IA149" s="21"/>
      <c r="IB149" s="21"/>
      <c r="IC149" s="21"/>
      <c r="ID149" s="21"/>
      <c r="IE149" s="21"/>
      <c r="IF149" s="21"/>
      <c r="IG149" s="21"/>
      <c r="IH149" s="21"/>
      <c r="II149" s="21"/>
      <c r="IJ149" s="21"/>
      <c r="IK149" s="21"/>
      <c r="IL149" s="21"/>
      <c r="IM149" s="21"/>
      <c r="IN149" s="21"/>
      <c r="IO149" s="21"/>
      <c r="IP149" s="21"/>
      <c r="IQ149" s="21"/>
      <c r="IR149" s="21"/>
      <c r="IS149" s="21"/>
      <c r="IT149" s="21"/>
      <c r="IU149" s="21"/>
      <c r="IV149" s="21"/>
      <c r="IW149" s="21"/>
      <c r="IX149" s="21"/>
      <c r="IY149" s="21"/>
      <c r="IZ149" s="21"/>
      <c r="JA149" s="21"/>
      <c r="JB149" s="21"/>
      <c r="JC149" s="21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</row>
    <row r="150" spans="1:28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  <c r="DL150" s="21"/>
      <c r="DM150" s="21"/>
      <c r="DN150" s="21"/>
      <c r="DO150" s="21"/>
      <c r="DP150" s="21"/>
      <c r="DQ150" s="21"/>
      <c r="DR150" s="21"/>
      <c r="DS150" s="21"/>
      <c r="DT150" s="21"/>
      <c r="DU150" s="21"/>
      <c r="DV150" s="21"/>
      <c r="DW150" s="21"/>
      <c r="DX150" s="21"/>
      <c r="DY150" s="21"/>
      <c r="DZ150" s="21"/>
      <c r="EA150" s="21"/>
      <c r="EB150" s="21"/>
      <c r="EC150" s="21"/>
      <c r="ED150" s="21"/>
      <c r="EE150" s="21"/>
      <c r="EF150" s="21"/>
      <c r="EG150" s="21"/>
      <c r="EH150" s="21"/>
      <c r="EI150" s="21"/>
      <c r="EJ150" s="21"/>
      <c r="EK150" s="21"/>
      <c r="EL150" s="21"/>
      <c r="EM150" s="21"/>
      <c r="EN150" s="21"/>
      <c r="EO150" s="21"/>
      <c r="EP150" s="21"/>
      <c r="EQ150" s="21"/>
      <c r="ER150" s="21"/>
      <c r="ES150" s="21"/>
      <c r="ET150" s="21"/>
      <c r="EU150" s="21"/>
      <c r="EV150" s="21"/>
      <c r="EW150" s="21"/>
      <c r="EX150" s="21"/>
      <c r="EY150" s="21"/>
      <c r="EZ150" s="21"/>
      <c r="FA150" s="21"/>
      <c r="FB150" s="21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1"/>
      <c r="FT150" s="21"/>
      <c r="FU150" s="21"/>
      <c r="FV150" s="21"/>
      <c r="FW150" s="21"/>
      <c r="FX150" s="21"/>
      <c r="FY150" s="21"/>
      <c r="FZ150" s="21"/>
      <c r="GA150" s="21"/>
      <c r="GB150" s="21"/>
      <c r="GC150" s="21"/>
      <c r="GD150" s="21"/>
      <c r="GE150" s="21"/>
      <c r="GF150" s="21"/>
      <c r="GG150" s="21"/>
      <c r="GH150" s="21"/>
      <c r="GI150" s="21"/>
      <c r="GJ150" s="21"/>
      <c r="GK150" s="21"/>
      <c r="GL150" s="21"/>
      <c r="GM150" s="21"/>
      <c r="GN150" s="21"/>
      <c r="GO150" s="21"/>
      <c r="GP150" s="21"/>
      <c r="GQ150" s="21"/>
      <c r="GR150" s="21"/>
      <c r="GS150" s="21"/>
      <c r="GT150" s="21"/>
      <c r="GU150" s="21"/>
      <c r="GV150" s="21"/>
      <c r="GW150" s="21"/>
      <c r="GX150" s="21"/>
      <c r="GY150" s="21"/>
      <c r="GZ150" s="21"/>
      <c r="HA150" s="21"/>
      <c r="HB150" s="21"/>
      <c r="HC150" s="21"/>
      <c r="HD150" s="21"/>
      <c r="HE150" s="21"/>
      <c r="HF150" s="21"/>
      <c r="HG150" s="21"/>
      <c r="HH150" s="21"/>
      <c r="HI150" s="21"/>
      <c r="HJ150" s="21"/>
      <c r="HK150" s="21"/>
      <c r="HL150" s="21"/>
      <c r="HM150" s="21"/>
      <c r="HN150" s="21"/>
      <c r="HO150" s="21"/>
      <c r="HP150" s="21"/>
      <c r="HQ150" s="21"/>
      <c r="HR150" s="21"/>
      <c r="HS150" s="21"/>
      <c r="HT150" s="21"/>
      <c r="HU150" s="21"/>
      <c r="HV150" s="21"/>
      <c r="HW150" s="21"/>
      <c r="HX150" s="21"/>
      <c r="HY150" s="21"/>
      <c r="HZ150" s="21"/>
      <c r="IA150" s="21"/>
      <c r="IB150" s="21"/>
      <c r="IC150" s="21"/>
      <c r="ID150" s="21"/>
      <c r="IE150" s="21"/>
      <c r="IF150" s="21"/>
      <c r="IG150" s="21"/>
      <c r="IH150" s="21"/>
      <c r="II150" s="21"/>
      <c r="IJ150" s="21"/>
      <c r="IK150" s="21"/>
      <c r="IL150" s="21"/>
      <c r="IM150" s="21"/>
      <c r="IN150" s="21"/>
      <c r="IO150" s="21"/>
      <c r="IP150" s="21"/>
      <c r="IQ150" s="21"/>
      <c r="IR150" s="21"/>
      <c r="IS150" s="21"/>
      <c r="IT150" s="21"/>
      <c r="IU150" s="21"/>
      <c r="IV150" s="21"/>
      <c r="IW150" s="21"/>
      <c r="IX150" s="21"/>
      <c r="IY150" s="21"/>
      <c r="IZ150" s="21"/>
      <c r="JA150" s="21"/>
      <c r="JB150" s="21"/>
      <c r="JC150" s="21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</row>
    <row r="151" spans="1:28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  <c r="DL151" s="21"/>
      <c r="DM151" s="21"/>
      <c r="DN151" s="21"/>
      <c r="DO151" s="21"/>
      <c r="DP151" s="21"/>
      <c r="DQ151" s="21"/>
      <c r="DR151" s="21"/>
      <c r="DS151" s="21"/>
      <c r="DT151" s="21"/>
      <c r="DU151" s="21"/>
      <c r="DV151" s="21"/>
      <c r="DW151" s="21"/>
      <c r="DX151" s="21"/>
      <c r="DY151" s="21"/>
      <c r="DZ151" s="21"/>
      <c r="EA151" s="21"/>
      <c r="EB151" s="21"/>
      <c r="EC151" s="21"/>
      <c r="ED151" s="21"/>
      <c r="EE151" s="21"/>
      <c r="EF151" s="21"/>
      <c r="EG151" s="21"/>
      <c r="EH151" s="21"/>
      <c r="EI151" s="21"/>
      <c r="EJ151" s="21"/>
      <c r="EK151" s="21"/>
      <c r="EL151" s="21"/>
      <c r="EM151" s="21"/>
      <c r="EN151" s="21"/>
      <c r="EO151" s="21"/>
      <c r="EP151" s="21"/>
      <c r="EQ151" s="21"/>
      <c r="ER151" s="21"/>
      <c r="ES151" s="21"/>
      <c r="ET151" s="21"/>
      <c r="EU151" s="21"/>
      <c r="EV151" s="21"/>
      <c r="EW151" s="21"/>
      <c r="EX151" s="21"/>
      <c r="EY151" s="21"/>
      <c r="EZ151" s="21"/>
      <c r="FA151" s="21"/>
      <c r="FB151" s="21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21"/>
      <c r="FR151" s="21"/>
      <c r="FS151" s="21"/>
      <c r="FT151" s="21"/>
      <c r="FU151" s="21"/>
      <c r="FV151" s="21"/>
      <c r="FW151" s="21"/>
      <c r="FX151" s="21"/>
      <c r="FY151" s="21"/>
      <c r="FZ151" s="21"/>
      <c r="GA151" s="21"/>
      <c r="GB151" s="21"/>
      <c r="GC151" s="21"/>
      <c r="GD151" s="21"/>
      <c r="GE151" s="21"/>
      <c r="GF151" s="21"/>
      <c r="GG151" s="21"/>
      <c r="GH151" s="21"/>
      <c r="GI151" s="21"/>
      <c r="GJ151" s="21"/>
      <c r="GK151" s="21"/>
      <c r="GL151" s="21"/>
      <c r="GM151" s="21"/>
      <c r="GN151" s="21"/>
      <c r="GO151" s="21"/>
      <c r="GP151" s="21"/>
      <c r="GQ151" s="21"/>
      <c r="GR151" s="21"/>
      <c r="GS151" s="21"/>
      <c r="GT151" s="21"/>
      <c r="GU151" s="21"/>
      <c r="GV151" s="21"/>
      <c r="GW151" s="21"/>
      <c r="GX151" s="21"/>
      <c r="GY151" s="21"/>
      <c r="GZ151" s="21"/>
      <c r="HA151" s="21"/>
      <c r="HB151" s="21"/>
      <c r="HC151" s="21"/>
      <c r="HD151" s="21"/>
      <c r="HE151" s="21"/>
      <c r="HF151" s="21"/>
      <c r="HG151" s="21"/>
      <c r="HH151" s="21"/>
      <c r="HI151" s="21"/>
      <c r="HJ151" s="21"/>
      <c r="HK151" s="21"/>
      <c r="HL151" s="21"/>
      <c r="HM151" s="21"/>
      <c r="HN151" s="21"/>
      <c r="HO151" s="21"/>
      <c r="HP151" s="21"/>
      <c r="HQ151" s="21"/>
      <c r="HR151" s="21"/>
      <c r="HS151" s="21"/>
      <c r="HT151" s="21"/>
      <c r="HU151" s="21"/>
      <c r="HV151" s="21"/>
      <c r="HW151" s="21"/>
      <c r="HX151" s="21"/>
      <c r="HY151" s="21"/>
      <c r="HZ151" s="21"/>
      <c r="IA151" s="21"/>
      <c r="IB151" s="21"/>
      <c r="IC151" s="21"/>
      <c r="ID151" s="21"/>
      <c r="IE151" s="21"/>
      <c r="IF151" s="21"/>
      <c r="IG151" s="21"/>
      <c r="IH151" s="21"/>
      <c r="II151" s="21"/>
      <c r="IJ151" s="21"/>
      <c r="IK151" s="21"/>
      <c r="IL151" s="21"/>
      <c r="IM151" s="21"/>
      <c r="IN151" s="21"/>
      <c r="IO151" s="21"/>
      <c r="IP151" s="21"/>
      <c r="IQ151" s="21"/>
      <c r="IR151" s="21"/>
      <c r="IS151" s="21"/>
      <c r="IT151" s="21"/>
      <c r="IU151" s="21"/>
      <c r="IV151" s="21"/>
      <c r="IW151" s="21"/>
      <c r="IX151" s="21"/>
      <c r="IY151" s="21"/>
      <c r="IZ151" s="21"/>
      <c r="JA151" s="21"/>
      <c r="JB151" s="21"/>
      <c r="JC151" s="21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</row>
    <row r="152" spans="1:28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  <c r="DL152" s="21"/>
      <c r="DM152" s="21"/>
      <c r="DN152" s="21"/>
      <c r="DO152" s="21"/>
      <c r="DP152" s="21"/>
      <c r="DQ152" s="21"/>
      <c r="DR152" s="21"/>
      <c r="DS152" s="21"/>
      <c r="DT152" s="21"/>
      <c r="DU152" s="21"/>
      <c r="DV152" s="21"/>
      <c r="DW152" s="21"/>
      <c r="DX152" s="21"/>
      <c r="DY152" s="21"/>
      <c r="DZ152" s="21"/>
      <c r="EA152" s="21"/>
      <c r="EB152" s="21"/>
      <c r="EC152" s="21"/>
      <c r="ED152" s="21"/>
      <c r="EE152" s="21"/>
      <c r="EF152" s="21"/>
      <c r="EG152" s="21"/>
      <c r="EH152" s="21"/>
      <c r="EI152" s="21"/>
      <c r="EJ152" s="21"/>
      <c r="EK152" s="21"/>
      <c r="EL152" s="21"/>
      <c r="EM152" s="21"/>
      <c r="EN152" s="21"/>
      <c r="EO152" s="21"/>
      <c r="EP152" s="21"/>
      <c r="EQ152" s="21"/>
      <c r="ER152" s="21"/>
      <c r="ES152" s="21"/>
      <c r="ET152" s="21"/>
      <c r="EU152" s="21"/>
      <c r="EV152" s="21"/>
      <c r="EW152" s="21"/>
      <c r="EX152" s="21"/>
      <c r="EY152" s="21"/>
      <c r="EZ152" s="21"/>
      <c r="FA152" s="21"/>
      <c r="FB152" s="21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21"/>
      <c r="FR152" s="21"/>
      <c r="FS152" s="21"/>
      <c r="FT152" s="21"/>
      <c r="FU152" s="21"/>
      <c r="FV152" s="21"/>
      <c r="FW152" s="21"/>
      <c r="FX152" s="21"/>
      <c r="FY152" s="21"/>
      <c r="FZ152" s="21"/>
      <c r="GA152" s="21"/>
      <c r="GB152" s="21"/>
      <c r="GC152" s="21"/>
      <c r="GD152" s="21"/>
      <c r="GE152" s="21"/>
      <c r="GF152" s="21"/>
      <c r="GG152" s="21"/>
      <c r="GH152" s="21"/>
      <c r="GI152" s="21"/>
      <c r="GJ152" s="21"/>
      <c r="GK152" s="21"/>
      <c r="GL152" s="21"/>
      <c r="GM152" s="21"/>
      <c r="GN152" s="21"/>
      <c r="GO152" s="21"/>
      <c r="GP152" s="21"/>
      <c r="GQ152" s="21"/>
      <c r="GR152" s="21"/>
      <c r="GS152" s="21"/>
      <c r="GT152" s="21"/>
      <c r="GU152" s="21"/>
      <c r="GV152" s="21"/>
      <c r="GW152" s="21"/>
      <c r="GX152" s="21"/>
      <c r="GY152" s="21"/>
      <c r="GZ152" s="21"/>
      <c r="HA152" s="21"/>
      <c r="HB152" s="21"/>
      <c r="HC152" s="21"/>
      <c r="HD152" s="21"/>
      <c r="HE152" s="21"/>
      <c r="HF152" s="21"/>
      <c r="HG152" s="21"/>
      <c r="HH152" s="21"/>
      <c r="HI152" s="21"/>
      <c r="HJ152" s="21"/>
      <c r="HK152" s="21"/>
      <c r="HL152" s="21"/>
      <c r="HM152" s="21"/>
      <c r="HN152" s="21"/>
      <c r="HO152" s="21"/>
      <c r="HP152" s="21"/>
      <c r="HQ152" s="21"/>
      <c r="HR152" s="21"/>
      <c r="HS152" s="21"/>
      <c r="HT152" s="21"/>
      <c r="HU152" s="21"/>
      <c r="HV152" s="21"/>
      <c r="HW152" s="21"/>
      <c r="HX152" s="21"/>
      <c r="HY152" s="21"/>
      <c r="HZ152" s="21"/>
      <c r="IA152" s="21"/>
      <c r="IB152" s="21"/>
      <c r="IC152" s="21"/>
      <c r="ID152" s="21"/>
      <c r="IE152" s="21"/>
      <c r="IF152" s="21"/>
      <c r="IG152" s="21"/>
      <c r="IH152" s="21"/>
      <c r="II152" s="21"/>
      <c r="IJ152" s="21"/>
      <c r="IK152" s="21"/>
      <c r="IL152" s="21"/>
      <c r="IM152" s="21"/>
      <c r="IN152" s="21"/>
      <c r="IO152" s="21"/>
      <c r="IP152" s="21"/>
      <c r="IQ152" s="21"/>
      <c r="IR152" s="21"/>
      <c r="IS152" s="21"/>
      <c r="IT152" s="21"/>
      <c r="IU152" s="21"/>
      <c r="IV152" s="21"/>
      <c r="IW152" s="21"/>
      <c r="IX152" s="21"/>
      <c r="IY152" s="21"/>
      <c r="IZ152" s="21"/>
      <c r="JA152" s="21"/>
      <c r="JB152" s="21"/>
      <c r="JC152" s="21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</row>
    <row r="153" spans="1:28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  <c r="DL153" s="21"/>
      <c r="DM153" s="21"/>
      <c r="DN153" s="21"/>
      <c r="DO153" s="21"/>
      <c r="DP153" s="21"/>
      <c r="DQ153" s="21"/>
      <c r="DR153" s="21"/>
      <c r="DS153" s="21"/>
      <c r="DT153" s="21"/>
      <c r="DU153" s="21"/>
      <c r="DV153" s="21"/>
      <c r="DW153" s="21"/>
      <c r="DX153" s="21"/>
      <c r="DY153" s="21"/>
      <c r="DZ153" s="21"/>
      <c r="EA153" s="21"/>
      <c r="EB153" s="21"/>
      <c r="EC153" s="21"/>
      <c r="ED153" s="21"/>
      <c r="EE153" s="21"/>
      <c r="EF153" s="21"/>
      <c r="EG153" s="21"/>
      <c r="EH153" s="21"/>
      <c r="EI153" s="21"/>
      <c r="EJ153" s="21"/>
      <c r="EK153" s="21"/>
      <c r="EL153" s="21"/>
      <c r="EM153" s="21"/>
      <c r="EN153" s="21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21"/>
      <c r="GE153" s="21"/>
      <c r="GF153" s="21"/>
      <c r="GG153" s="21"/>
      <c r="GH153" s="21"/>
      <c r="GI153" s="21"/>
      <c r="GJ153" s="21"/>
      <c r="GK153" s="21"/>
      <c r="GL153" s="21"/>
      <c r="GM153" s="21"/>
      <c r="GN153" s="21"/>
      <c r="GO153" s="21"/>
      <c r="GP153" s="21"/>
      <c r="GQ153" s="21"/>
      <c r="GR153" s="21"/>
      <c r="GS153" s="21"/>
      <c r="GT153" s="21"/>
      <c r="GU153" s="21"/>
      <c r="GV153" s="21"/>
      <c r="GW153" s="21"/>
      <c r="GX153" s="21"/>
      <c r="GY153" s="21"/>
      <c r="GZ153" s="21"/>
      <c r="HA153" s="21"/>
      <c r="HB153" s="21"/>
      <c r="HC153" s="21"/>
      <c r="HD153" s="21"/>
      <c r="HE153" s="21"/>
      <c r="HF153" s="21"/>
      <c r="HG153" s="21"/>
      <c r="HH153" s="21"/>
      <c r="HI153" s="21"/>
      <c r="HJ153" s="21"/>
      <c r="HK153" s="21"/>
      <c r="HL153" s="21"/>
      <c r="HM153" s="21"/>
      <c r="HN153" s="21"/>
      <c r="HO153" s="21"/>
      <c r="HP153" s="21"/>
      <c r="HQ153" s="21"/>
      <c r="HR153" s="21"/>
      <c r="HS153" s="21"/>
      <c r="HT153" s="21"/>
      <c r="HU153" s="21"/>
      <c r="HV153" s="21"/>
      <c r="HW153" s="21"/>
      <c r="HX153" s="21"/>
      <c r="HY153" s="21"/>
      <c r="HZ153" s="21"/>
      <c r="IA153" s="21"/>
      <c r="IB153" s="21"/>
      <c r="IC153" s="21"/>
      <c r="ID153" s="21"/>
      <c r="IE153" s="21"/>
      <c r="IF153" s="21"/>
      <c r="IG153" s="21"/>
      <c r="IH153" s="21"/>
      <c r="II153" s="21"/>
      <c r="IJ153" s="21"/>
      <c r="IK153" s="21"/>
      <c r="IL153" s="21"/>
      <c r="IM153" s="21"/>
      <c r="IN153" s="21"/>
      <c r="IO153" s="21"/>
      <c r="IP153" s="21"/>
      <c r="IQ153" s="21"/>
      <c r="IR153" s="21"/>
      <c r="IS153" s="21"/>
      <c r="IT153" s="21"/>
      <c r="IU153" s="21"/>
      <c r="IV153" s="21"/>
      <c r="IW153" s="21"/>
      <c r="IX153" s="21"/>
      <c r="IY153" s="21"/>
      <c r="IZ153" s="21"/>
      <c r="JA153" s="21"/>
      <c r="JB153" s="21"/>
      <c r="JC153" s="21"/>
      <c r="JD153" s="21"/>
      <c r="JE153" s="21"/>
      <c r="JF153" s="21"/>
      <c r="JG153" s="21"/>
      <c r="JH153" s="21"/>
      <c r="JI153" s="21"/>
      <c r="JJ153" s="21"/>
      <c r="JK153" s="21"/>
      <c r="JL153" s="21"/>
      <c r="JM153" s="21"/>
      <c r="JN153" s="21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</row>
    <row r="154" spans="1:28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  <c r="DL154" s="21"/>
      <c r="DM154" s="21"/>
      <c r="DN154" s="21"/>
      <c r="DO154" s="21"/>
      <c r="DP154" s="21"/>
      <c r="DQ154" s="21"/>
      <c r="DR154" s="21"/>
      <c r="DS154" s="21"/>
      <c r="DT154" s="21"/>
      <c r="DU154" s="21"/>
      <c r="DV154" s="21"/>
      <c r="DW154" s="21"/>
      <c r="DX154" s="21"/>
      <c r="DY154" s="21"/>
      <c r="DZ154" s="21"/>
      <c r="EA154" s="21"/>
      <c r="EB154" s="21"/>
      <c r="EC154" s="21"/>
      <c r="ED154" s="21"/>
      <c r="EE154" s="21"/>
      <c r="EF154" s="21"/>
      <c r="EG154" s="21"/>
      <c r="EH154" s="21"/>
      <c r="EI154" s="21"/>
      <c r="EJ154" s="21"/>
      <c r="EK154" s="21"/>
      <c r="EL154" s="21"/>
      <c r="EM154" s="21"/>
      <c r="EN154" s="21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21"/>
      <c r="GE154" s="21"/>
      <c r="GF154" s="21"/>
      <c r="GG154" s="21"/>
      <c r="GH154" s="21"/>
      <c r="GI154" s="21"/>
      <c r="GJ154" s="21"/>
      <c r="GK154" s="21"/>
      <c r="GL154" s="21"/>
      <c r="GM154" s="21"/>
      <c r="GN154" s="21"/>
      <c r="GO154" s="21"/>
      <c r="GP154" s="21"/>
      <c r="GQ154" s="21"/>
      <c r="GR154" s="21"/>
      <c r="GS154" s="21"/>
      <c r="GT154" s="21"/>
      <c r="GU154" s="21"/>
      <c r="GV154" s="21"/>
      <c r="GW154" s="21"/>
      <c r="GX154" s="21"/>
      <c r="GY154" s="21"/>
      <c r="GZ154" s="21"/>
      <c r="HA154" s="21"/>
      <c r="HB154" s="21"/>
      <c r="HC154" s="21"/>
      <c r="HD154" s="21"/>
      <c r="HE154" s="21"/>
      <c r="HF154" s="21"/>
      <c r="HG154" s="21"/>
      <c r="HH154" s="21"/>
      <c r="HI154" s="21"/>
      <c r="HJ154" s="21"/>
      <c r="HK154" s="21"/>
      <c r="HL154" s="21"/>
      <c r="HM154" s="21"/>
      <c r="HN154" s="21"/>
      <c r="HO154" s="21"/>
      <c r="HP154" s="21"/>
      <c r="HQ154" s="21"/>
      <c r="HR154" s="21"/>
      <c r="HS154" s="21"/>
      <c r="HT154" s="21"/>
      <c r="HU154" s="21"/>
      <c r="HV154" s="21"/>
      <c r="HW154" s="21"/>
      <c r="HX154" s="21"/>
      <c r="HY154" s="21"/>
      <c r="HZ154" s="21"/>
      <c r="IA154" s="21"/>
      <c r="IB154" s="21"/>
      <c r="IC154" s="21"/>
      <c r="ID154" s="21"/>
      <c r="IE154" s="21"/>
      <c r="IF154" s="21"/>
      <c r="IG154" s="21"/>
      <c r="IH154" s="21"/>
      <c r="II154" s="21"/>
      <c r="IJ154" s="21"/>
      <c r="IK154" s="21"/>
      <c r="IL154" s="21"/>
      <c r="IM154" s="21"/>
      <c r="IN154" s="21"/>
      <c r="IO154" s="21"/>
      <c r="IP154" s="21"/>
      <c r="IQ154" s="21"/>
      <c r="IR154" s="21"/>
      <c r="IS154" s="21"/>
      <c r="IT154" s="21"/>
      <c r="IU154" s="21"/>
      <c r="IV154" s="21"/>
      <c r="IW154" s="21"/>
      <c r="IX154" s="21"/>
      <c r="IY154" s="21"/>
      <c r="IZ154" s="21"/>
      <c r="JA154" s="21"/>
      <c r="JB154" s="21"/>
      <c r="JC154" s="21"/>
      <c r="JD154" s="21"/>
      <c r="JE154" s="21"/>
      <c r="JF154" s="21"/>
      <c r="JG154" s="21"/>
      <c r="JH154" s="21"/>
      <c r="JI154" s="21"/>
      <c r="JJ154" s="21"/>
      <c r="JK154" s="21"/>
      <c r="JL154" s="21"/>
      <c r="JM154" s="21"/>
      <c r="JN154" s="21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</row>
    <row r="155" spans="1:28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  <c r="DL155" s="21"/>
      <c r="DM155" s="21"/>
      <c r="DN155" s="21"/>
      <c r="DO155" s="21"/>
      <c r="DP155" s="21"/>
      <c r="DQ155" s="21"/>
      <c r="DR155" s="21"/>
      <c r="DS155" s="21"/>
      <c r="DT155" s="21"/>
      <c r="DU155" s="21"/>
      <c r="DV155" s="21"/>
      <c r="DW155" s="21"/>
      <c r="DX155" s="21"/>
      <c r="DY155" s="21"/>
      <c r="DZ155" s="21"/>
      <c r="EA155" s="21"/>
      <c r="EB155" s="21"/>
      <c r="EC155" s="21"/>
      <c r="ED155" s="21"/>
      <c r="EE155" s="21"/>
      <c r="EF155" s="21"/>
      <c r="EG155" s="21"/>
      <c r="EH155" s="21"/>
      <c r="EI155" s="21"/>
      <c r="EJ155" s="21"/>
      <c r="EK155" s="21"/>
      <c r="EL155" s="21"/>
      <c r="EM155" s="21"/>
      <c r="EN155" s="21"/>
      <c r="EO155" s="21"/>
      <c r="EP155" s="21"/>
      <c r="EQ155" s="21"/>
      <c r="ER155" s="21"/>
      <c r="ES155" s="21"/>
      <c r="ET155" s="21"/>
      <c r="EU155" s="21"/>
      <c r="EV155" s="21"/>
      <c r="EW155" s="21"/>
      <c r="EX155" s="21"/>
      <c r="EY155" s="21"/>
      <c r="EZ155" s="21"/>
      <c r="FA155" s="21"/>
      <c r="FB155" s="21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1"/>
      <c r="FT155" s="21"/>
      <c r="FU155" s="21"/>
      <c r="FV155" s="21"/>
      <c r="FW155" s="21"/>
      <c r="FX155" s="21"/>
      <c r="FY155" s="21"/>
      <c r="FZ155" s="21"/>
      <c r="GA155" s="21"/>
      <c r="GB155" s="21"/>
      <c r="GC155" s="21"/>
      <c r="GD155" s="21"/>
      <c r="GE155" s="21"/>
      <c r="GF155" s="21"/>
      <c r="GG155" s="21"/>
      <c r="GH155" s="21"/>
      <c r="GI155" s="21"/>
      <c r="GJ155" s="21"/>
      <c r="GK155" s="21"/>
      <c r="GL155" s="21"/>
      <c r="GM155" s="21"/>
      <c r="GN155" s="21"/>
      <c r="GO155" s="21"/>
      <c r="GP155" s="21"/>
      <c r="GQ155" s="21"/>
      <c r="GR155" s="21"/>
      <c r="GS155" s="21"/>
      <c r="GT155" s="21"/>
      <c r="GU155" s="21"/>
      <c r="GV155" s="21"/>
      <c r="GW155" s="21"/>
      <c r="GX155" s="21"/>
      <c r="GY155" s="21"/>
      <c r="GZ155" s="21"/>
      <c r="HA155" s="21"/>
      <c r="HB155" s="21"/>
      <c r="HC155" s="21"/>
      <c r="HD155" s="21"/>
      <c r="HE155" s="21"/>
      <c r="HF155" s="21"/>
      <c r="HG155" s="21"/>
      <c r="HH155" s="21"/>
      <c r="HI155" s="21"/>
      <c r="HJ155" s="21"/>
      <c r="HK155" s="21"/>
      <c r="HL155" s="21"/>
      <c r="HM155" s="21"/>
      <c r="HN155" s="21"/>
      <c r="HO155" s="21"/>
      <c r="HP155" s="21"/>
      <c r="HQ155" s="21"/>
      <c r="HR155" s="21"/>
      <c r="HS155" s="21"/>
      <c r="HT155" s="21"/>
      <c r="HU155" s="21"/>
      <c r="HV155" s="21"/>
      <c r="HW155" s="21"/>
      <c r="HX155" s="21"/>
      <c r="HY155" s="21"/>
      <c r="HZ155" s="21"/>
      <c r="IA155" s="21"/>
      <c r="IB155" s="21"/>
      <c r="IC155" s="21"/>
      <c r="ID155" s="21"/>
      <c r="IE155" s="21"/>
      <c r="IF155" s="21"/>
      <c r="IG155" s="21"/>
      <c r="IH155" s="21"/>
      <c r="II155" s="21"/>
      <c r="IJ155" s="21"/>
      <c r="IK155" s="21"/>
      <c r="IL155" s="21"/>
      <c r="IM155" s="21"/>
      <c r="IN155" s="21"/>
      <c r="IO155" s="21"/>
      <c r="IP155" s="21"/>
      <c r="IQ155" s="21"/>
      <c r="IR155" s="21"/>
      <c r="IS155" s="21"/>
      <c r="IT155" s="21"/>
      <c r="IU155" s="21"/>
      <c r="IV155" s="21"/>
      <c r="IW155" s="21"/>
      <c r="IX155" s="21"/>
      <c r="IY155" s="21"/>
      <c r="IZ155" s="21"/>
      <c r="JA155" s="21"/>
      <c r="JB155" s="21"/>
      <c r="JC155" s="21"/>
      <c r="JD155" s="21"/>
      <c r="JE155" s="21"/>
      <c r="JF155" s="21"/>
      <c r="JG155" s="21"/>
      <c r="JH155" s="21"/>
      <c r="JI155" s="21"/>
      <c r="JJ155" s="21"/>
      <c r="JK155" s="21"/>
      <c r="JL155" s="21"/>
      <c r="JM155" s="21"/>
      <c r="JN155" s="21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</row>
    <row r="156" spans="1:28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  <c r="DL156" s="21"/>
      <c r="DM156" s="21"/>
      <c r="DN156" s="21"/>
      <c r="DO156" s="21"/>
      <c r="DP156" s="21"/>
      <c r="DQ156" s="21"/>
      <c r="DR156" s="21"/>
      <c r="DS156" s="21"/>
      <c r="DT156" s="21"/>
      <c r="DU156" s="21"/>
      <c r="DV156" s="21"/>
      <c r="DW156" s="21"/>
      <c r="DX156" s="21"/>
      <c r="DY156" s="21"/>
      <c r="DZ156" s="21"/>
      <c r="EA156" s="21"/>
      <c r="EB156" s="21"/>
      <c r="EC156" s="21"/>
      <c r="ED156" s="21"/>
      <c r="EE156" s="21"/>
      <c r="EF156" s="21"/>
      <c r="EG156" s="21"/>
      <c r="EH156" s="21"/>
      <c r="EI156" s="21"/>
      <c r="EJ156" s="21"/>
      <c r="EK156" s="21"/>
      <c r="EL156" s="21"/>
      <c r="EM156" s="21"/>
      <c r="EN156" s="21"/>
      <c r="EO156" s="21"/>
      <c r="EP156" s="21"/>
      <c r="EQ156" s="21"/>
      <c r="ER156" s="21"/>
      <c r="ES156" s="21"/>
      <c r="ET156" s="21"/>
      <c r="EU156" s="21"/>
      <c r="EV156" s="21"/>
      <c r="EW156" s="21"/>
      <c r="EX156" s="21"/>
      <c r="EY156" s="21"/>
      <c r="EZ156" s="21"/>
      <c r="FA156" s="21"/>
      <c r="FB156" s="21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1"/>
      <c r="FT156" s="21"/>
      <c r="FU156" s="21"/>
      <c r="FV156" s="21"/>
      <c r="FW156" s="21"/>
      <c r="FX156" s="21"/>
      <c r="FY156" s="21"/>
      <c r="FZ156" s="21"/>
      <c r="GA156" s="21"/>
      <c r="GB156" s="21"/>
      <c r="GC156" s="21"/>
      <c r="GD156" s="21"/>
      <c r="GE156" s="21"/>
      <c r="GF156" s="21"/>
      <c r="GG156" s="21"/>
      <c r="GH156" s="21"/>
      <c r="GI156" s="21"/>
      <c r="GJ156" s="21"/>
      <c r="GK156" s="21"/>
      <c r="GL156" s="21"/>
      <c r="GM156" s="21"/>
      <c r="GN156" s="21"/>
      <c r="GO156" s="21"/>
      <c r="GP156" s="21"/>
      <c r="GQ156" s="21"/>
      <c r="GR156" s="21"/>
      <c r="GS156" s="21"/>
      <c r="GT156" s="21"/>
      <c r="GU156" s="21"/>
      <c r="GV156" s="21"/>
      <c r="GW156" s="21"/>
      <c r="GX156" s="21"/>
      <c r="GY156" s="21"/>
      <c r="GZ156" s="21"/>
      <c r="HA156" s="21"/>
      <c r="HB156" s="21"/>
      <c r="HC156" s="21"/>
      <c r="HD156" s="21"/>
      <c r="HE156" s="21"/>
      <c r="HF156" s="21"/>
      <c r="HG156" s="21"/>
      <c r="HH156" s="21"/>
      <c r="HI156" s="21"/>
      <c r="HJ156" s="21"/>
      <c r="HK156" s="21"/>
      <c r="HL156" s="21"/>
      <c r="HM156" s="21"/>
      <c r="HN156" s="21"/>
      <c r="HO156" s="21"/>
      <c r="HP156" s="21"/>
      <c r="HQ156" s="21"/>
      <c r="HR156" s="21"/>
      <c r="HS156" s="21"/>
      <c r="HT156" s="21"/>
      <c r="HU156" s="21"/>
      <c r="HV156" s="21"/>
      <c r="HW156" s="21"/>
      <c r="HX156" s="21"/>
      <c r="HY156" s="21"/>
      <c r="HZ156" s="21"/>
      <c r="IA156" s="21"/>
      <c r="IB156" s="21"/>
      <c r="IC156" s="21"/>
      <c r="ID156" s="21"/>
      <c r="IE156" s="21"/>
      <c r="IF156" s="21"/>
      <c r="IG156" s="21"/>
      <c r="IH156" s="21"/>
      <c r="II156" s="21"/>
      <c r="IJ156" s="21"/>
      <c r="IK156" s="21"/>
      <c r="IL156" s="21"/>
      <c r="IM156" s="21"/>
      <c r="IN156" s="21"/>
      <c r="IO156" s="21"/>
      <c r="IP156" s="21"/>
      <c r="IQ156" s="21"/>
      <c r="IR156" s="21"/>
      <c r="IS156" s="21"/>
      <c r="IT156" s="21"/>
      <c r="IU156" s="21"/>
      <c r="IV156" s="21"/>
      <c r="IW156" s="21"/>
      <c r="IX156" s="21"/>
      <c r="IY156" s="21"/>
      <c r="IZ156" s="21"/>
      <c r="JA156" s="21"/>
      <c r="JB156" s="21"/>
      <c r="JC156" s="21"/>
      <c r="JD156" s="21"/>
      <c r="JE156" s="21"/>
      <c r="JF156" s="21"/>
      <c r="JG156" s="21"/>
      <c r="JH156" s="21"/>
      <c r="JI156" s="21"/>
      <c r="JJ156" s="21"/>
      <c r="JK156" s="21"/>
      <c r="JL156" s="21"/>
      <c r="JM156" s="21"/>
      <c r="JN156" s="21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</row>
    <row r="157" spans="1:28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  <c r="JG157" s="21"/>
      <c r="JH157" s="21"/>
      <c r="JI157" s="21"/>
      <c r="JJ157" s="21"/>
      <c r="JK157" s="21"/>
      <c r="JL157" s="21"/>
      <c r="JM157" s="21"/>
      <c r="JN157" s="21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</row>
    <row r="158" spans="1:28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  <c r="JG158" s="21"/>
      <c r="JH158" s="21"/>
      <c r="JI158" s="21"/>
      <c r="JJ158" s="21"/>
      <c r="JK158" s="21"/>
      <c r="JL158" s="21"/>
      <c r="JM158" s="21"/>
      <c r="JN158" s="21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</row>
    <row r="159" spans="1:28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  <c r="JG159" s="21"/>
      <c r="JH159" s="21"/>
      <c r="JI159" s="21"/>
      <c r="JJ159" s="21"/>
      <c r="JK159" s="21"/>
      <c r="JL159" s="21"/>
      <c r="JM159" s="21"/>
      <c r="JN159" s="21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</row>
    <row r="160" spans="1:28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  <c r="IX160" s="21"/>
      <c r="IY160" s="21"/>
      <c r="IZ160" s="21"/>
      <c r="JA160" s="21"/>
      <c r="JB160" s="21"/>
      <c r="JC160" s="21"/>
      <c r="JD160" s="21"/>
      <c r="JE160" s="21"/>
      <c r="JF160" s="21"/>
      <c r="JG160" s="21"/>
      <c r="JH160" s="21"/>
      <c r="JI160" s="21"/>
      <c r="JJ160" s="21"/>
      <c r="JK160" s="21"/>
      <c r="JL160" s="21"/>
      <c r="JM160" s="21"/>
      <c r="JN160" s="21"/>
      <c r="JO160" s="21"/>
      <c r="JP160" s="21"/>
      <c r="JQ160" s="21"/>
      <c r="JR160" s="21"/>
      <c r="JS160" s="21"/>
      <c r="JT160" s="21"/>
      <c r="JU160" s="21"/>
      <c r="JV160" s="21"/>
      <c r="JW160" s="21"/>
      <c r="JX160" s="21"/>
      <c r="JY160" s="21"/>
      <c r="JZ160" s="21"/>
      <c r="KA160" s="21"/>
    </row>
    <row r="161" spans="1:28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  <c r="IX161" s="21"/>
      <c r="IY161" s="21"/>
      <c r="IZ161" s="21"/>
      <c r="JA161" s="21"/>
      <c r="JB161" s="21"/>
      <c r="JC161" s="21"/>
      <c r="JD161" s="21"/>
      <c r="JE161" s="21"/>
      <c r="JF161" s="21"/>
      <c r="JG161" s="21"/>
      <c r="JH161" s="21"/>
      <c r="JI161" s="21"/>
      <c r="JJ161" s="21"/>
      <c r="JK161" s="21"/>
      <c r="JL161" s="21"/>
      <c r="JM161" s="21"/>
      <c r="JN161" s="21"/>
      <c r="JO161" s="21"/>
      <c r="JP161" s="21"/>
      <c r="JQ161" s="21"/>
      <c r="JR161" s="21"/>
      <c r="JS161" s="21"/>
      <c r="JT161" s="21"/>
      <c r="JU161" s="21"/>
      <c r="JV161" s="21"/>
      <c r="JW161" s="21"/>
      <c r="JX161" s="21"/>
      <c r="JY161" s="21"/>
      <c r="JZ161" s="21"/>
      <c r="KA161" s="21"/>
    </row>
    <row r="162" spans="1:28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  <c r="IX162" s="21"/>
      <c r="IY162" s="21"/>
      <c r="IZ162" s="21"/>
      <c r="JA162" s="21"/>
      <c r="JB162" s="21"/>
      <c r="JC162" s="21"/>
      <c r="JD162" s="21"/>
      <c r="JE162" s="21"/>
      <c r="JF162" s="21"/>
      <c r="JG162" s="21"/>
      <c r="JH162" s="21"/>
      <c r="JI162" s="21"/>
      <c r="JJ162" s="21"/>
      <c r="JK162" s="21"/>
      <c r="JL162" s="21"/>
      <c r="JM162" s="21"/>
      <c r="JN162" s="21"/>
      <c r="JO162" s="21"/>
      <c r="JP162" s="21"/>
      <c r="JQ162" s="21"/>
      <c r="JR162" s="21"/>
      <c r="JS162" s="21"/>
      <c r="JT162" s="21"/>
      <c r="JU162" s="21"/>
      <c r="JV162" s="21"/>
      <c r="JW162" s="21"/>
      <c r="JX162" s="21"/>
      <c r="JY162" s="21"/>
      <c r="JZ162" s="21"/>
      <c r="KA162" s="21"/>
    </row>
    <row r="163" spans="1:28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  <c r="IX163" s="21"/>
      <c r="IY163" s="21"/>
      <c r="IZ163" s="21"/>
      <c r="JA163" s="21"/>
      <c r="JB163" s="21"/>
      <c r="JC163" s="21"/>
      <c r="JD163" s="21"/>
      <c r="JE163" s="21"/>
      <c r="JF163" s="21"/>
      <c r="JG163" s="21"/>
      <c r="JH163" s="21"/>
      <c r="JI163" s="21"/>
      <c r="JJ163" s="21"/>
      <c r="JK163" s="21"/>
      <c r="JL163" s="21"/>
      <c r="JM163" s="21"/>
      <c r="JN163" s="21"/>
      <c r="JO163" s="21"/>
      <c r="JP163" s="21"/>
      <c r="JQ163" s="21"/>
      <c r="JR163" s="21"/>
      <c r="JS163" s="21"/>
      <c r="JT163" s="21"/>
      <c r="JU163" s="21"/>
      <c r="JV163" s="21"/>
      <c r="JW163" s="21"/>
      <c r="JX163" s="21"/>
      <c r="JY163" s="21"/>
      <c r="JZ163" s="21"/>
      <c r="KA163" s="21"/>
    </row>
    <row r="164" spans="1:28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  <c r="IX164" s="21"/>
      <c r="IY164" s="21"/>
      <c r="IZ164" s="21"/>
      <c r="JA164" s="21"/>
      <c r="JB164" s="21"/>
      <c r="JC164" s="21"/>
      <c r="JD164" s="21"/>
      <c r="JE164" s="21"/>
      <c r="JF164" s="21"/>
      <c r="JG164" s="21"/>
      <c r="JH164" s="21"/>
      <c r="JI164" s="21"/>
      <c r="JJ164" s="21"/>
      <c r="JK164" s="21"/>
      <c r="JL164" s="21"/>
      <c r="JM164" s="21"/>
      <c r="JN164" s="21"/>
      <c r="JO164" s="21"/>
      <c r="JP164" s="21"/>
      <c r="JQ164" s="21"/>
      <c r="JR164" s="21"/>
      <c r="JS164" s="21"/>
      <c r="JT164" s="21"/>
      <c r="JU164" s="21"/>
      <c r="JV164" s="21"/>
      <c r="JW164" s="21"/>
      <c r="JX164" s="21"/>
      <c r="JY164" s="21"/>
      <c r="JZ164" s="21"/>
      <c r="KA164" s="21"/>
    </row>
    <row r="165" spans="1:28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  <c r="JG165" s="21"/>
      <c r="JH165" s="21"/>
      <c r="JI165" s="21"/>
      <c r="JJ165" s="21"/>
      <c r="JK165" s="21"/>
      <c r="JL165" s="21"/>
      <c r="JM165" s="21"/>
      <c r="JN165" s="21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</row>
    <row r="166" spans="1:28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  <c r="IX166" s="21"/>
      <c r="IY166" s="21"/>
      <c r="IZ166" s="21"/>
      <c r="JA166" s="21"/>
      <c r="JB166" s="21"/>
      <c r="JC166" s="21"/>
      <c r="JD166" s="21"/>
      <c r="JE166" s="21"/>
      <c r="JF166" s="21"/>
      <c r="JG166" s="21"/>
      <c r="JH166" s="21"/>
      <c r="JI166" s="21"/>
      <c r="JJ166" s="21"/>
      <c r="JK166" s="21"/>
      <c r="JL166" s="21"/>
      <c r="JM166" s="21"/>
      <c r="JN166" s="21"/>
      <c r="JO166" s="21"/>
      <c r="JP166" s="21"/>
      <c r="JQ166" s="21"/>
      <c r="JR166" s="21"/>
      <c r="JS166" s="21"/>
      <c r="JT166" s="21"/>
      <c r="JU166" s="21"/>
      <c r="JV166" s="21"/>
      <c r="JW166" s="21"/>
      <c r="JX166" s="21"/>
      <c r="JY166" s="21"/>
      <c r="JZ166" s="21"/>
      <c r="KA166" s="21"/>
    </row>
    <row r="167" spans="1:28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  <c r="IX167" s="21"/>
      <c r="IY167" s="21"/>
      <c r="IZ167" s="21"/>
      <c r="JA167" s="21"/>
      <c r="JB167" s="21"/>
      <c r="JC167" s="21"/>
      <c r="JD167" s="21"/>
      <c r="JE167" s="21"/>
      <c r="JF167" s="21"/>
      <c r="JG167" s="21"/>
      <c r="JH167" s="21"/>
      <c r="JI167" s="21"/>
      <c r="JJ167" s="21"/>
      <c r="JK167" s="21"/>
      <c r="JL167" s="21"/>
      <c r="JM167" s="21"/>
      <c r="JN167" s="21"/>
      <c r="JO167" s="21"/>
      <c r="JP167" s="21"/>
      <c r="JQ167" s="21"/>
      <c r="JR167" s="21"/>
      <c r="JS167" s="21"/>
      <c r="JT167" s="21"/>
      <c r="JU167" s="21"/>
      <c r="JV167" s="21"/>
      <c r="JW167" s="21"/>
      <c r="JX167" s="21"/>
      <c r="JY167" s="21"/>
      <c r="JZ167" s="21"/>
      <c r="KA167" s="21"/>
    </row>
    <row r="168" spans="1:28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  <c r="IX168" s="21"/>
      <c r="IY168" s="21"/>
      <c r="IZ168" s="21"/>
      <c r="JA168" s="21"/>
      <c r="JB168" s="21"/>
      <c r="JC168" s="21"/>
      <c r="JD168" s="21"/>
      <c r="JE168" s="21"/>
      <c r="JF168" s="21"/>
      <c r="JG168" s="21"/>
      <c r="JH168" s="21"/>
      <c r="JI168" s="21"/>
      <c r="JJ168" s="21"/>
      <c r="JK168" s="21"/>
      <c r="JL168" s="21"/>
      <c r="JM168" s="21"/>
      <c r="JN168" s="21"/>
      <c r="JO168" s="21"/>
      <c r="JP168" s="21"/>
      <c r="JQ168" s="21"/>
      <c r="JR168" s="21"/>
      <c r="JS168" s="21"/>
      <c r="JT168" s="21"/>
      <c r="JU168" s="21"/>
      <c r="JV168" s="21"/>
      <c r="JW168" s="21"/>
      <c r="JX168" s="21"/>
      <c r="JY168" s="21"/>
      <c r="JZ168" s="21"/>
      <c r="KA168" s="21"/>
    </row>
    <row r="169" spans="1:28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  <c r="IX169" s="21"/>
      <c r="IY169" s="21"/>
      <c r="IZ169" s="21"/>
      <c r="JA169" s="21"/>
      <c r="JB169" s="21"/>
      <c r="JC169" s="21"/>
      <c r="JD169" s="21"/>
      <c r="JE169" s="21"/>
      <c r="JF169" s="21"/>
      <c r="JG169" s="21"/>
      <c r="JH169" s="21"/>
      <c r="JI169" s="21"/>
      <c r="JJ169" s="21"/>
      <c r="JK169" s="21"/>
      <c r="JL169" s="21"/>
      <c r="JM169" s="21"/>
      <c r="JN169" s="21"/>
      <c r="JO169" s="21"/>
      <c r="JP169" s="21"/>
      <c r="JQ169" s="21"/>
      <c r="JR169" s="21"/>
      <c r="JS169" s="21"/>
      <c r="JT169" s="21"/>
      <c r="JU169" s="21"/>
      <c r="JV169" s="21"/>
      <c r="JW169" s="21"/>
      <c r="JX169" s="21"/>
      <c r="JY169" s="21"/>
      <c r="JZ169" s="21"/>
      <c r="KA169" s="21"/>
    </row>
    <row r="170" spans="1:28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  <c r="JG170" s="21"/>
      <c r="JH170" s="21"/>
      <c r="JI170" s="21"/>
      <c r="JJ170" s="21"/>
      <c r="JK170" s="21"/>
      <c r="JL170" s="21"/>
      <c r="JM170" s="21"/>
      <c r="JN170" s="21"/>
      <c r="JO170" s="21"/>
      <c r="JP170" s="21"/>
      <c r="JQ170" s="21"/>
      <c r="JR170" s="21"/>
      <c r="JS170" s="21"/>
      <c r="JT170" s="21"/>
      <c r="JU170" s="21"/>
      <c r="JV170" s="21"/>
      <c r="JW170" s="21"/>
      <c r="JX170" s="21"/>
      <c r="JY170" s="21"/>
      <c r="JZ170" s="21"/>
      <c r="KA170" s="21"/>
    </row>
    <row r="171" spans="1:28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  <c r="JG171" s="21"/>
      <c r="JH171" s="21"/>
      <c r="JI171" s="21"/>
      <c r="JJ171" s="21"/>
      <c r="JK171" s="21"/>
      <c r="JL171" s="21"/>
      <c r="JM171" s="21"/>
      <c r="JN171" s="21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</row>
    <row r="172" spans="1:28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  <c r="JG172" s="21"/>
      <c r="JH172" s="21"/>
      <c r="JI172" s="21"/>
      <c r="JJ172" s="21"/>
      <c r="JK172" s="21"/>
      <c r="JL172" s="21"/>
      <c r="JM172" s="21"/>
      <c r="JN172" s="21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</row>
    <row r="173" spans="1:28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  <c r="JG173" s="21"/>
      <c r="JH173" s="21"/>
      <c r="JI173" s="21"/>
      <c r="JJ173" s="21"/>
      <c r="JK173" s="21"/>
      <c r="JL173" s="21"/>
      <c r="JM173" s="21"/>
      <c r="JN173" s="21"/>
      <c r="JO173" s="21"/>
      <c r="JP173" s="21"/>
      <c r="JQ173" s="21"/>
      <c r="JR173" s="21"/>
      <c r="JS173" s="21"/>
      <c r="JT173" s="21"/>
      <c r="JU173" s="21"/>
      <c r="JV173" s="21"/>
      <c r="JW173" s="21"/>
      <c r="JX173" s="21"/>
      <c r="JY173" s="21"/>
      <c r="JZ173" s="21"/>
      <c r="KA173" s="21"/>
    </row>
    <row r="174" spans="1:28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  <c r="JG174" s="21"/>
      <c r="JH174" s="21"/>
      <c r="JI174" s="21"/>
      <c r="JJ174" s="21"/>
      <c r="JK174" s="21"/>
      <c r="JL174" s="21"/>
      <c r="JM174" s="21"/>
      <c r="JN174" s="21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</row>
    <row r="175" spans="1:28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  <c r="JG175" s="21"/>
      <c r="JH175" s="21"/>
      <c r="JI175" s="21"/>
      <c r="JJ175" s="21"/>
      <c r="JK175" s="21"/>
      <c r="JL175" s="21"/>
      <c r="JM175" s="21"/>
      <c r="JN175" s="21"/>
      <c r="JO175" s="21"/>
      <c r="JP175" s="21"/>
      <c r="JQ175" s="21"/>
      <c r="JR175" s="21"/>
      <c r="JS175" s="21"/>
      <c r="JT175" s="21"/>
      <c r="JU175" s="21"/>
      <c r="JV175" s="21"/>
      <c r="JW175" s="21"/>
      <c r="JX175" s="21"/>
      <c r="JY175" s="21"/>
      <c r="JZ175" s="21"/>
      <c r="KA175" s="21"/>
    </row>
    <row r="176" spans="1:28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  <c r="JG176" s="21"/>
      <c r="JH176" s="21"/>
      <c r="JI176" s="21"/>
      <c r="JJ176" s="21"/>
      <c r="JK176" s="21"/>
      <c r="JL176" s="21"/>
      <c r="JM176" s="21"/>
      <c r="JN176" s="21"/>
      <c r="JO176" s="21"/>
      <c r="JP176" s="21"/>
      <c r="JQ176" s="21"/>
      <c r="JR176" s="21"/>
      <c r="JS176" s="21"/>
      <c r="JT176" s="21"/>
      <c r="JU176" s="21"/>
      <c r="JV176" s="21"/>
      <c r="JW176" s="21"/>
      <c r="JX176" s="21"/>
      <c r="JY176" s="21"/>
      <c r="JZ176" s="21"/>
      <c r="KA176" s="21"/>
    </row>
    <row r="177" spans="1:28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  <c r="JG177" s="21"/>
      <c r="JH177" s="21"/>
      <c r="JI177" s="21"/>
      <c r="JJ177" s="21"/>
      <c r="JK177" s="21"/>
      <c r="JL177" s="21"/>
      <c r="JM177" s="21"/>
      <c r="JN177" s="21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</row>
    <row r="178" spans="1:28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  <c r="JG178" s="21"/>
      <c r="JH178" s="21"/>
      <c r="JI178" s="21"/>
      <c r="JJ178" s="21"/>
      <c r="JK178" s="21"/>
      <c r="JL178" s="21"/>
      <c r="JM178" s="21"/>
      <c r="JN178" s="21"/>
      <c r="JO178" s="21"/>
      <c r="JP178" s="21"/>
      <c r="JQ178" s="21"/>
      <c r="JR178" s="21"/>
      <c r="JS178" s="21"/>
      <c r="JT178" s="21"/>
      <c r="JU178" s="21"/>
      <c r="JV178" s="21"/>
      <c r="JW178" s="21"/>
      <c r="JX178" s="21"/>
      <c r="JY178" s="21"/>
      <c r="JZ178" s="21"/>
      <c r="KA178" s="21"/>
    </row>
    <row r="179" spans="1:28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  <c r="JG179" s="21"/>
      <c r="JH179" s="21"/>
      <c r="JI179" s="21"/>
      <c r="JJ179" s="21"/>
      <c r="JK179" s="21"/>
      <c r="JL179" s="21"/>
      <c r="JM179" s="21"/>
      <c r="JN179" s="21"/>
      <c r="JO179" s="21"/>
      <c r="JP179" s="21"/>
      <c r="JQ179" s="21"/>
      <c r="JR179" s="21"/>
      <c r="JS179" s="21"/>
      <c r="JT179" s="21"/>
      <c r="JU179" s="21"/>
      <c r="JV179" s="21"/>
      <c r="JW179" s="21"/>
      <c r="JX179" s="21"/>
      <c r="JY179" s="21"/>
      <c r="JZ179" s="21"/>
      <c r="KA179" s="21"/>
    </row>
    <row r="180" spans="1:28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  <c r="JG180" s="21"/>
      <c r="JH180" s="21"/>
      <c r="JI180" s="21"/>
      <c r="JJ180" s="21"/>
      <c r="JK180" s="21"/>
      <c r="JL180" s="21"/>
      <c r="JM180" s="21"/>
      <c r="JN180" s="21"/>
      <c r="JO180" s="21"/>
      <c r="JP180" s="21"/>
      <c r="JQ180" s="21"/>
      <c r="JR180" s="21"/>
      <c r="JS180" s="21"/>
      <c r="JT180" s="21"/>
      <c r="JU180" s="21"/>
      <c r="JV180" s="21"/>
      <c r="JW180" s="21"/>
      <c r="JX180" s="21"/>
      <c r="JY180" s="21"/>
      <c r="JZ180" s="21"/>
      <c r="KA180" s="21"/>
    </row>
    <row r="181" spans="1:28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  <c r="JG181" s="21"/>
      <c r="JH181" s="21"/>
      <c r="JI181" s="21"/>
      <c r="JJ181" s="21"/>
      <c r="JK181" s="21"/>
      <c r="JL181" s="21"/>
      <c r="JM181" s="21"/>
      <c r="JN181" s="21"/>
      <c r="JO181" s="21"/>
      <c r="JP181" s="21"/>
      <c r="JQ181" s="21"/>
      <c r="JR181" s="21"/>
      <c r="JS181" s="21"/>
      <c r="JT181" s="21"/>
      <c r="JU181" s="21"/>
      <c r="JV181" s="21"/>
      <c r="JW181" s="21"/>
      <c r="JX181" s="21"/>
      <c r="JY181" s="21"/>
      <c r="JZ181" s="21"/>
      <c r="KA181" s="21"/>
    </row>
    <row r="182" spans="1:28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  <c r="JG182" s="21"/>
      <c r="JH182" s="21"/>
      <c r="JI182" s="21"/>
      <c r="JJ182" s="21"/>
      <c r="JK182" s="21"/>
      <c r="JL182" s="21"/>
      <c r="JM182" s="21"/>
      <c r="JN182" s="21"/>
      <c r="JO182" s="21"/>
      <c r="JP182" s="21"/>
      <c r="JQ182" s="21"/>
      <c r="JR182" s="21"/>
      <c r="JS182" s="21"/>
      <c r="JT182" s="21"/>
      <c r="JU182" s="21"/>
      <c r="JV182" s="21"/>
      <c r="JW182" s="21"/>
      <c r="JX182" s="21"/>
      <c r="JY182" s="21"/>
      <c r="JZ182" s="21"/>
      <c r="KA182" s="21"/>
    </row>
    <row r="183" spans="1:28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  <c r="JG183" s="21"/>
      <c r="JH183" s="21"/>
      <c r="JI183" s="21"/>
      <c r="JJ183" s="21"/>
      <c r="JK183" s="21"/>
      <c r="JL183" s="21"/>
      <c r="JM183" s="21"/>
      <c r="JN183" s="21"/>
      <c r="JO183" s="21"/>
      <c r="JP183" s="21"/>
      <c r="JQ183" s="21"/>
      <c r="JR183" s="21"/>
      <c r="JS183" s="21"/>
      <c r="JT183" s="21"/>
      <c r="JU183" s="21"/>
      <c r="JV183" s="21"/>
      <c r="JW183" s="21"/>
      <c r="JX183" s="21"/>
      <c r="JY183" s="21"/>
      <c r="JZ183" s="21"/>
      <c r="KA183" s="21"/>
    </row>
    <row r="184" spans="1:28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  <c r="JG184" s="21"/>
      <c r="JH184" s="21"/>
      <c r="JI184" s="21"/>
      <c r="JJ184" s="21"/>
      <c r="JK184" s="21"/>
      <c r="JL184" s="21"/>
      <c r="JM184" s="21"/>
      <c r="JN184" s="21"/>
      <c r="JO184" s="21"/>
      <c r="JP184" s="21"/>
      <c r="JQ184" s="21"/>
      <c r="JR184" s="21"/>
      <c r="JS184" s="21"/>
      <c r="JT184" s="21"/>
      <c r="JU184" s="21"/>
      <c r="JV184" s="21"/>
      <c r="JW184" s="21"/>
      <c r="JX184" s="21"/>
      <c r="JY184" s="21"/>
      <c r="JZ184" s="21"/>
      <c r="KA184" s="21"/>
    </row>
    <row r="185" spans="1:28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  <c r="JG185" s="21"/>
      <c r="JH185" s="21"/>
      <c r="JI185" s="21"/>
      <c r="JJ185" s="21"/>
      <c r="JK185" s="21"/>
      <c r="JL185" s="21"/>
      <c r="JM185" s="21"/>
      <c r="JN185" s="21"/>
      <c r="JO185" s="21"/>
      <c r="JP185" s="21"/>
      <c r="JQ185" s="21"/>
      <c r="JR185" s="21"/>
      <c r="JS185" s="21"/>
      <c r="JT185" s="21"/>
      <c r="JU185" s="21"/>
      <c r="JV185" s="21"/>
      <c r="JW185" s="21"/>
      <c r="JX185" s="21"/>
      <c r="JY185" s="21"/>
      <c r="JZ185" s="21"/>
      <c r="KA185" s="21"/>
    </row>
    <row r="186" spans="1:28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  <c r="JG186" s="21"/>
      <c r="JH186" s="21"/>
      <c r="JI186" s="21"/>
      <c r="JJ186" s="21"/>
      <c r="JK186" s="21"/>
      <c r="JL186" s="21"/>
      <c r="JM186" s="21"/>
      <c r="JN186" s="21"/>
      <c r="JO186" s="21"/>
      <c r="JP186" s="21"/>
      <c r="JQ186" s="21"/>
      <c r="JR186" s="21"/>
      <c r="JS186" s="21"/>
      <c r="JT186" s="21"/>
      <c r="JU186" s="21"/>
      <c r="JV186" s="21"/>
      <c r="JW186" s="21"/>
      <c r="JX186" s="21"/>
      <c r="JY186" s="21"/>
      <c r="JZ186" s="21"/>
      <c r="KA186" s="21"/>
    </row>
    <row r="187" spans="1:28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  <c r="JG187" s="21"/>
      <c r="JH187" s="21"/>
      <c r="JI187" s="21"/>
      <c r="JJ187" s="21"/>
      <c r="JK187" s="21"/>
      <c r="JL187" s="21"/>
      <c r="JM187" s="21"/>
      <c r="JN187" s="21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</row>
    <row r="188" spans="1:28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  <c r="IX188" s="21"/>
      <c r="IY188" s="21"/>
      <c r="IZ188" s="21"/>
      <c r="JA188" s="21"/>
      <c r="JB188" s="21"/>
      <c r="JC188" s="21"/>
      <c r="JD188" s="21"/>
      <c r="JE188" s="21"/>
      <c r="JF188" s="21"/>
      <c r="JG188" s="21"/>
      <c r="JH188" s="21"/>
      <c r="JI188" s="21"/>
      <c r="JJ188" s="21"/>
      <c r="JK188" s="21"/>
      <c r="JL188" s="21"/>
      <c r="JM188" s="21"/>
      <c r="JN188" s="21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</row>
    <row r="189" spans="1:28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  <c r="IX189" s="21"/>
      <c r="IY189" s="21"/>
      <c r="IZ189" s="21"/>
      <c r="JA189" s="21"/>
      <c r="JB189" s="21"/>
      <c r="JC189" s="21"/>
      <c r="JD189" s="21"/>
      <c r="JE189" s="21"/>
      <c r="JF189" s="21"/>
      <c r="JG189" s="21"/>
      <c r="JH189" s="21"/>
      <c r="JI189" s="21"/>
      <c r="JJ189" s="21"/>
      <c r="JK189" s="21"/>
      <c r="JL189" s="21"/>
      <c r="JM189" s="21"/>
      <c r="JN189" s="21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</row>
    <row r="190" spans="1:28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  <c r="IV190" s="21"/>
      <c r="IW190" s="21"/>
      <c r="IX190" s="21"/>
      <c r="IY190" s="21"/>
      <c r="IZ190" s="21"/>
      <c r="JA190" s="21"/>
      <c r="JB190" s="21"/>
      <c r="JC190" s="21"/>
      <c r="JD190" s="21"/>
      <c r="JE190" s="21"/>
      <c r="JF190" s="21"/>
      <c r="JG190" s="21"/>
      <c r="JH190" s="21"/>
      <c r="JI190" s="21"/>
      <c r="JJ190" s="21"/>
      <c r="JK190" s="21"/>
      <c r="JL190" s="21"/>
      <c r="JM190" s="21"/>
      <c r="JN190" s="21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</row>
    <row r="191" spans="1:28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  <c r="IV191" s="21"/>
      <c r="IW191" s="21"/>
      <c r="IX191" s="21"/>
      <c r="IY191" s="21"/>
      <c r="IZ191" s="21"/>
      <c r="JA191" s="21"/>
      <c r="JB191" s="21"/>
      <c r="JC191" s="21"/>
      <c r="JD191" s="21"/>
      <c r="JE191" s="21"/>
      <c r="JF191" s="21"/>
      <c r="JG191" s="21"/>
      <c r="JH191" s="21"/>
      <c r="JI191" s="21"/>
      <c r="JJ191" s="21"/>
      <c r="JK191" s="21"/>
      <c r="JL191" s="21"/>
      <c r="JM191" s="21"/>
      <c r="JN191" s="21"/>
      <c r="JO191" s="21"/>
      <c r="JP191" s="21"/>
      <c r="JQ191" s="21"/>
      <c r="JR191" s="21"/>
      <c r="JS191" s="21"/>
      <c r="JT191" s="21"/>
      <c r="JU191" s="21"/>
      <c r="JV191" s="21"/>
      <c r="JW191" s="21"/>
      <c r="JX191" s="21"/>
      <c r="JY191" s="21"/>
      <c r="JZ191" s="21"/>
      <c r="KA191" s="21"/>
    </row>
    <row r="192" spans="1:28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  <c r="IV192" s="21"/>
      <c r="IW192" s="21"/>
      <c r="IX192" s="21"/>
      <c r="IY192" s="21"/>
      <c r="IZ192" s="21"/>
      <c r="JA192" s="21"/>
      <c r="JB192" s="21"/>
      <c r="JC192" s="21"/>
      <c r="JD192" s="21"/>
      <c r="JE192" s="21"/>
      <c r="JF192" s="21"/>
      <c r="JG192" s="21"/>
      <c r="JH192" s="21"/>
      <c r="JI192" s="21"/>
      <c r="JJ192" s="21"/>
      <c r="JK192" s="21"/>
      <c r="JL192" s="21"/>
      <c r="JM192" s="21"/>
      <c r="JN192" s="21"/>
      <c r="JO192" s="21"/>
      <c r="JP192" s="21"/>
      <c r="JQ192" s="21"/>
      <c r="JR192" s="21"/>
      <c r="JS192" s="21"/>
      <c r="JT192" s="21"/>
      <c r="JU192" s="21"/>
      <c r="JV192" s="21"/>
      <c r="JW192" s="21"/>
      <c r="JX192" s="21"/>
      <c r="JY192" s="21"/>
      <c r="JZ192" s="21"/>
      <c r="KA192" s="21"/>
    </row>
    <row r="193" spans="1:28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  <c r="IV193" s="21"/>
      <c r="IW193" s="21"/>
      <c r="IX193" s="21"/>
      <c r="IY193" s="21"/>
      <c r="IZ193" s="21"/>
      <c r="JA193" s="21"/>
      <c r="JB193" s="21"/>
      <c r="JC193" s="21"/>
      <c r="JD193" s="21"/>
      <c r="JE193" s="21"/>
      <c r="JF193" s="21"/>
      <c r="JG193" s="21"/>
      <c r="JH193" s="21"/>
      <c r="JI193" s="21"/>
      <c r="JJ193" s="21"/>
      <c r="JK193" s="21"/>
      <c r="JL193" s="21"/>
      <c r="JM193" s="21"/>
      <c r="JN193" s="21"/>
      <c r="JO193" s="21"/>
      <c r="JP193" s="21"/>
      <c r="JQ193" s="21"/>
      <c r="JR193" s="21"/>
      <c r="JS193" s="21"/>
      <c r="JT193" s="21"/>
      <c r="JU193" s="21"/>
      <c r="JV193" s="21"/>
      <c r="JW193" s="21"/>
      <c r="JX193" s="21"/>
      <c r="JY193" s="21"/>
      <c r="JZ193" s="21"/>
      <c r="KA193" s="21"/>
    </row>
    <row r="194" spans="1:28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  <c r="IV194" s="21"/>
      <c r="IW194" s="21"/>
      <c r="IX194" s="21"/>
      <c r="IY194" s="21"/>
      <c r="IZ194" s="21"/>
      <c r="JA194" s="21"/>
      <c r="JB194" s="21"/>
      <c r="JC194" s="21"/>
      <c r="JD194" s="21"/>
      <c r="JE194" s="21"/>
      <c r="JF194" s="21"/>
      <c r="JG194" s="21"/>
      <c r="JH194" s="21"/>
      <c r="JI194" s="21"/>
      <c r="JJ194" s="21"/>
      <c r="JK194" s="21"/>
      <c r="JL194" s="21"/>
      <c r="JM194" s="21"/>
      <c r="JN194" s="21"/>
      <c r="JO194" s="21"/>
      <c r="JP194" s="21"/>
      <c r="JQ194" s="21"/>
      <c r="JR194" s="21"/>
      <c r="JS194" s="21"/>
      <c r="JT194" s="21"/>
      <c r="JU194" s="21"/>
      <c r="JV194" s="21"/>
      <c r="JW194" s="21"/>
      <c r="JX194" s="21"/>
      <c r="JY194" s="21"/>
      <c r="JZ194" s="21"/>
      <c r="KA194" s="21"/>
    </row>
    <row r="195" spans="1:28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  <c r="IV195" s="21"/>
      <c r="IW195" s="21"/>
      <c r="IX195" s="21"/>
      <c r="IY195" s="21"/>
      <c r="IZ195" s="21"/>
      <c r="JA195" s="21"/>
      <c r="JB195" s="21"/>
      <c r="JC195" s="21"/>
      <c r="JD195" s="21"/>
      <c r="JE195" s="21"/>
      <c r="JF195" s="21"/>
      <c r="JG195" s="21"/>
      <c r="JH195" s="21"/>
      <c r="JI195" s="21"/>
      <c r="JJ195" s="21"/>
      <c r="JK195" s="21"/>
      <c r="JL195" s="21"/>
      <c r="JM195" s="21"/>
      <c r="JN195" s="21"/>
      <c r="JO195" s="21"/>
      <c r="JP195" s="21"/>
      <c r="JQ195" s="21"/>
      <c r="JR195" s="21"/>
      <c r="JS195" s="21"/>
      <c r="JT195" s="21"/>
      <c r="JU195" s="21"/>
      <c r="JV195" s="21"/>
      <c r="JW195" s="21"/>
      <c r="JX195" s="21"/>
      <c r="JY195" s="21"/>
      <c r="JZ195" s="21"/>
      <c r="KA195" s="21"/>
    </row>
    <row r="196" spans="1:28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  <c r="IV196" s="21"/>
      <c r="IW196" s="21"/>
      <c r="IX196" s="21"/>
      <c r="IY196" s="21"/>
      <c r="IZ196" s="21"/>
      <c r="JA196" s="21"/>
      <c r="JB196" s="21"/>
      <c r="JC196" s="21"/>
      <c r="JD196" s="21"/>
      <c r="JE196" s="21"/>
      <c r="JF196" s="21"/>
      <c r="JG196" s="21"/>
      <c r="JH196" s="21"/>
      <c r="JI196" s="21"/>
      <c r="JJ196" s="21"/>
      <c r="JK196" s="21"/>
      <c r="JL196" s="21"/>
      <c r="JM196" s="21"/>
      <c r="JN196" s="21"/>
      <c r="JO196" s="21"/>
      <c r="JP196" s="21"/>
      <c r="JQ196" s="21"/>
      <c r="JR196" s="21"/>
      <c r="JS196" s="21"/>
      <c r="JT196" s="21"/>
      <c r="JU196" s="21"/>
      <c r="JV196" s="21"/>
      <c r="JW196" s="21"/>
      <c r="JX196" s="21"/>
      <c r="JY196" s="21"/>
      <c r="JZ196" s="21"/>
      <c r="KA196" s="21"/>
    </row>
    <row r="197" spans="1:28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  <c r="IV197" s="21"/>
      <c r="IW197" s="21"/>
      <c r="IX197" s="21"/>
      <c r="IY197" s="21"/>
      <c r="IZ197" s="21"/>
      <c r="JA197" s="21"/>
      <c r="JB197" s="21"/>
      <c r="JC197" s="21"/>
      <c r="JD197" s="21"/>
      <c r="JE197" s="21"/>
      <c r="JF197" s="21"/>
      <c r="JG197" s="21"/>
      <c r="JH197" s="21"/>
      <c r="JI197" s="21"/>
      <c r="JJ197" s="21"/>
      <c r="JK197" s="21"/>
      <c r="JL197" s="21"/>
      <c r="JM197" s="21"/>
      <c r="JN197" s="21"/>
      <c r="JO197" s="21"/>
      <c r="JP197" s="21"/>
      <c r="JQ197" s="21"/>
      <c r="JR197" s="21"/>
      <c r="JS197" s="21"/>
      <c r="JT197" s="21"/>
      <c r="JU197" s="21"/>
      <c r="JV197" s="21"/>
      <c r="JW197" s="21"/>
      <c r="JX197" s="21"/>
      <c r="JY197" s="21"/>
      <c r="JZ197" s="21"/>
      <c r="KA197" s="21"/>
    </row>
    <row r="198" spans="1:28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  <c r="IV198" s="21"/>
      <c r="IW198" s="21"/>
      <c r="IX198" s="21"/>
      <c r="IY198" s="21"/>
      <c r="IZ198" s="21"/>
      <c r="JA198" s="21"/>
      <c r="JB198" s="21"/>
      <c r="JC198" s="21"/>
      <c r="JD198" s="21"/>
      <c r="JE198" s="21"/>
      <c r="JF198" s="21"/>
      <c r="JG198" s="21"/>
      <c r="JH198" s="21"/>
      <c r="JI198" s="21"/>
      <c r="JJ198" s="21"/>
      <c r="JK198" s="21"/>
      <c r="JL198" s="21"/>
      <c r="JM198" s="21"/>
      <c r="JN198" s="21"/>
      <c r="JO198" s="21"/>
      <c r="JP198" s="21"/>
      <c r="JQ198" s="21"/>
      <c r="JR198" s="21"/>
      <c r="JS198" s="21"/>
      <c r="JT198" s="21"/>
      <c r="JU198" s="21"/>
      <c r="JV198" s="21"/>
      <c r="JW198" s="21"/>
      <c r="JX198" s="21"/>
      <c r="JY198" s="21"/>
      <c r="JZ198" s="21"/>
      <c r="KA198" s="21"/>
    </row>
    <row r="199" spans="1:28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  <c r="IV199" s="21"/>
      <c r="IW199" s="21"/>
      <c r="IX199" s="21"/>
      <c r="IY199" s="21"/>
      <c r="IZ199" s="21"/>
      <c r="JA199" s="21"/>
      <c r="JB199" s="21"/>
      <c r="JC199" s="21"/>
      <c r="JD199" s="21"/>
      <c r="JE199" s="21"/>
      <c r="JF199" s="21"/>
      <c r="JG199" s="21"/>
      <c r="JH199" s="21"/>
      <c r="JI199" s="21"/>
      <c r="JJ199" s="21"/>
      <c r="JK199" s="21"/>
      <c r="JL199" s="21"/>
      <c r="JM199" s="21"/>
      <c r="JN199" s="21"/>
      <c r="JO199" s="21"/>
      <c r="JP199" s="21"/>
      <c r="JQ199" s="21"/>
      <c r="JR199" s="21"/>
      <c r="JS199" s="21"/>
      <c r="JT199" s="21"/>
      <c r="JU199" s="21"/>
      <c r="JV199" s="21"/>
      <c r="JW199" s="21"/>
      <c r="JX199" s="21"/>
      <c r="JY199" s="21"/>
      <c r="JZ199" s="21"/>
      <c r="KA199" s="21"/>
    </row>
    <row r="200" spans="1:28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  <c r="IV200" s="21"/>
      <c r="IW200" s="21"/>
      <c r="IX200" s="21"/>
      <c r="IY200" s="21"/>
      <c r="IZ200" s="21"/>
      <c r="JA200" s="21"/>
      <c r="JB200" s="21"/>
      <c r="JC200" s="21"/>
      <c r="JD200" s="21"/>
      <c r="JE200" s="21"/>
      <c r="JF200" s="21"/>
      <c r="JG200" s="21"/>
      <c r="JH200" s="21"/>
      <c r="JI200" s="21"/>
      <c r="JJ200" s="21"/>
      <c r="JK200" s="21"/>
      <c r="JL200" s="21"/>
      <c r="JM200" s="21"/>
      <c r="JN200" s="21"/>
      <c r="JO200" s="21"/>
      <c r="JP200" s="21"/>
      <c r="JQ200" s="21"/>
      <c r="JR200" s="21"/>
      <c r="JS200" s="21"/>
      <c r="JT200" s="21"/>
      <c r="JU200" s="21"/>
      <c r="JV200" s="21"/>
      <c r="JW200" s="21"/>
      <c r="JX200" s="21"/>
      <c r="JY200" s="21"/>
      <c r="JZ200" s="21"/>
      <c r="KA200" s="21"/>
    </row>
    <row r="201" spans="1:28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  <c r="IV201" s="21"/>
      <c r="IW201" s="21"/>
      <c r="IX201" s="21"/>
      <c r="IY201" s="21"/>
      <c r="IZ201" s="21"/>
      <c r="JA201" s="21"/>
      <c r="JB201" s="21"/>
      <c r="JC201" s="21"/>
      <c r="JD201" s="21"/>
      <c r="JE201" s="21"/>
      <c r="JF201" s="21"/>
      <c r="JG201" s="21"/>
      <c r="JH201" s="21"/>
      <c r="JI201" s="21"/>
      <c r="JJ201" s="21"/>
      <c r="JK201" s="21"/>
      <c r="JL201" s="21"/>
      <c r="JM201" s="21"/>
      <c r="JN201" s="21"/>
      <c r="JO201" s="21"/>
      <c r="JP201" s="21"/>
      <c r="JQ201" s="21"/>
      <c r="JR201" s="21"/>
      <c r="JS201" s="21"/>
      <c r="JT201" s="21"/>
      <c r="JU201" s="21"/>
      <c r="JV201" s="21"/>
      <c r="JW201" s="21"/>
      <c r="JX201" s="21"/>
      <c r="JY201" s="21"/>
      <c r="JZ201" s="21"/>
      <c r="KA201" s="21"/>
    </row>
    <row r="202" spans="1:28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  <c r="IV202" s="21"/>
      <c r="IW202" s="21"/>
      <c r="IX202" s="21"/>
      <c r="IY202" s="21"/>
      <c r="IZ202" s="21"/>
      <c r="JA202" s="21"/>
      <c r="JB202" s="21"/>
      <c r="JC202" s="21"/>
      <c r="JD202" s="21"/>
      <c r="JE202" s="21"/>
      <c r="JF202" s="21"/>
      <c r="JG202" s="21"/>
      <c r="JH202" s="21"/>
      <c r="JI202" s="21"/>
      <c r="JJ202" s="21"/>
      <c r="JK202" s="21"/>
      <c r="JL202" s="21"/>
      <c r="JM202" s="21"/>
      <c r="JN202" s="21"/>
      <c r="JO202" s="21"/>
      <c r="JP202" s="21"/>
      <c r="JQ202" s="21"/>
      <c r="JR202" s="21"/>
      <c r="JS202" s="21"/>
      <c r="JT202" s="21"/>
      <c r="JU202" s="21"/>
      <c r="JV202" s="21"/>
      <c r="JW202" s="21"/>
      <c r="JX202" s="21"/>
      <c r="JY202" s="21"/>
      <c r="JZ202" s="21"/>
      <c r="KA202" s="21"/>
    </row>
    <row r="203" spans="1:28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  <c r="IV203" s="21"/>
      <c r="IW203" s="21"/>
      <c r="IX203" s="21"/>
      <c r="IY203" s="21"/>
      <c r="IZ203" s="21"/>
      <c r="JA203" s="21"/>
      <c r="JB203" s="21"/>
      <c r="JC203" s="21"/>
      <c r="JD203" s="21"/>
      <c r="JE203" s="21"/>
      <c r="JF203" s="21"/>
      <c r="JG203" s="21"/>
      <c r="JH203" s="21"/>
      <c r="JI203" s="21"/>
      <c r="JJ203" s="21"/>
      <c r="JK203" s="21"/>
      <c r="JL203" s="21"/>
      <c r="JM203" s="21"/>
      <c r="JN203" s="21"/>
      <c r="JO203" s="21"/>
      <c r="JP203" s="21"/>
      <c r="JQ203" s="21"/>
      <c r="JR203" s="21"/>
      <c r="JS203" s="21"/>
      <c r="JT203" s="21"/>
      <c r="JU203" s="21"/>
      <c r="JV203" s="21"/>
      <c r="JW203" s="21"/>
      <c r="JX203" s="21"/>
      <c r="JY203" s="21"/>
      <c r="JZ203" s="21"/>
      <c r="KA203" s="21"/>
    </row>
    <row r="204" spans="1:28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  <c r="IV204" s="21"/>
      <c r="IW204" s="21"/>
      <c r="IX204" s="21"/>
      <c r="IY204" s="21"/>
      <c r="IZ204" s="21"/>
      <c r="JA204" s="21"/>
      <c r="JB204" s="21"/>
      <c r="JC204" s="21"/>
      <c r="JD204" s="21"/>
      <c r="JE204" s="21"/>
      <c r="JF204" s="21"/>
      <c r="JG204" s="21"/>
      <c r="JH204" s="21"/>
      <c r="JI204" s="21"/>
      <c r="JJ204" s="21"/>
      <c r="JK204" s="21"/>
      <c r="JL204" s="21"/>
      <c r="JM204" s="21"/>
      <c r="JN204" s="21"/>
      <c r="JO204" s="21"/>
      <c r="JP204" s="21"/>
      <c r="JQ204" s="21"/>
      <c r="JR204" s="21"/>
      <c r="JS204" s="21"/>
      <c r="JT204" s="21"/>
      <c r="JU204" s="21"/>
      <c r="JV204" s="21"/>
      <c r="JW204" s="21"/>
      <c r="JX204" s="21"/>
      <c r="JY204" s="21"/>
      <c r="JZ204" s="21"/>
      <c r="KA204" s="21"/>
    </row>
    <row r="205" spans="1:28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  <c r="IV205" s="21"/>
      <c r="IW205" s="21"/>
      <c r="IX205" s="21"/>
      <c r="IY205" s="21"/>
      <c r="IZ205" s="21"/>
      <c r="JA205" s="21"/>
      <c r="JB205" s="21"/>
      <c r="JC205" s="21"/>
      <c r="JD205" s="21"/>
      <c r="JE205" s="21"/>
      <c r="JF205" s="21"/>
      <c r="JG205" s="21"/>
      <c r="JH205" s="21"/>
      <c r="JI205" s="21"/>
      <c r="JJ205" s="21"/>
      <c r="JK205" s="21"/>
      <c r="JL205" s="21"/>
      <c r="JM205" s="21"/>
      <c r="JN205" s="21"/>
      <c r="JO205" s="21"/>
      <c r="JP205" s="21"/>
      <c r="JQ205" s="21"/>
      <c r="JR205" s="21"/>
      <c r="JS205" s="21"/>
      <c r="JT205" s="21"/>
      <c r="JU205" s="21"/>
      <c r="JV205" s="21"/>
      <c r="JW205" s="21"/>
      <c r="JX205" s="21"/>
      <c r="JY205" s="21"/>
      <c r="JZ205" s="21"/>
      <c r="KA205" s="21"/>
    </row>
    <row r="206" spans="1:28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  <c r="IV206" s="21"/>
      <c r="IW206" s="21"/>
      <c r="IX206" s="21"/>
      <c r="IY206" s="21"/>
      <c r="IZ206" s="21"/>
      <c r="JA206" s="21"/>
      <c r="JB206" s="21"/>
      <c r="JC206" s="21"/>
      <c r="JD206" s="21"/>
      <c r="JE206" s="21"/>
      <c r="JF206" s="21"/>
      <c r="JG206" s="21"/>
      <c r="JH206" s="21"/>
      <c r="JI206" s="21"/>
      <c r="JJ206" s="21"/>
      <c r="JK206" s="21"/>
      <c r="JL206" s="21"/>
      <c r="JM206" s="21"/>
      <c r="JN206" s="21"/>
      <c r="JO206" s="21"/>
      <c r="JP206" s="21"/>
      <c r="JQ206" s="21"/>
      <c r="JR206" s="21"/>
      <c r="JS206" s="21"/>
      <c r="JT206" s="21"/>
      <c r="JU206" s="21"/>
      <c r="JV206" s="21"/>
      <c r="JW206" s="21"/>
      <c r="JX206" s="21"/>
      <c r="JY206" s="21"/>
      <c r="JZ206" s="21"/>
      <c r="KA206" s="21"/>
    </row>
    <row r="207" spans="1:28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  <c r="IV207" s="21"/>
      <c r="IW207" s="21"/>
      <c r="IX207" s="21"/>
      <c r="IY207" s="21"/>
      <c r="IZ207" s="21"/>
      <c r="JA207" s="21"/>
      <c r="JB207" s="21"/>
      <c r="JC207" s="21"/>
      <c r="JD207" s="21"/>
      <c r="JE207" s="21"/>
      <c r="JF207" s="21"/>
      <c r="JG207" s="21"/>
      <c r="JH207" s="21"/>
      <c r="JI207" s="21"/>
      <c r="JJ207" s="21"/>
      <c r="JK207" s="21"/>
      <c r="JL207" s="21"/>
      <c r="JM207" s="21"/>
      <c r="JN207" s="21"/>
      <c r="JO207" s="21"/>
      <c r="JP207" s="21"/>
      <c r="JQ207" s="21"/>
      <c r="JR207" s="21"/>
      <c r="JS207" s="21"/>
      <c r="JT207" s="21"/>
      <c r="JU207" s="21"/>
      <c r="JV207" s="21"/>
      <c r="JW207" s="21"/>
      <c r="JX207" s="21"/>
      <c r="JY207" s="21"/>
      <c r="JZ207" s="21"/>
      <c r="KA207" s="21"/>
    </row>
    <row r="208" spans="1:28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  <c r="IV208" s="21"/>
      <c r="IW208" s="21"/>
      <c r="IX208" s="21"/>
      <c r="IY208" s="21"/>
      <c r="IZ208" s="21"/>
      <c r="JA208" s="21"/>
      <c r="JB208" s="21"/>
      <c r="JC208" s="21"/>
      <c r="JD208" s="21"/>
      <c r="JE208" s="21"/>
      <c r="JF208" s="21"/>
      <c r="JG208" s="21"/>
      <c r="JH208" s="21"/>
      <c r="JI208" s="21"/>
      <c r="JJ208" s="21"/>
      <c r="JK208" s="21"/>
      <c r="JL208" s="21"/>
      <c r="JM208" s="21"/>
      <c r="JN208" s="21"/>
      <c r="JO208" s="21"/>
      <c r="JP208" s="21"/>
      <c r="JQ208" s="21"/>
      <c r="JR208" s="21"/>
      <c r="JS208" s="21"/>
      <c r="JT208" s="21"/>
      <c r="JU208" s="21"/>
      <c r="JV208" s="21"/>
      <c r="JW208" s="21"/>
      <c r="JX208" s="21"/>
      <c r="JY208" s="21"/>
      <c r="JZ208" s="21"/>
      <c r="KA208" s="21"/>
    </row>
    <row r="209" spans="1:28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  <c r="IV209" s="21"/>
      <c r="IW209" s="21"/>
      <c r="IX209" s="21"/>
      <c r="IY209" s="21"/>
      <c r="IZ209" s="21"/>
      <c r="JA209" s="21"/>
      <c r="JB209" s="21"/>
      <c r="JC209" s="21"/>
      <c r="JD209" s="21"/>
      <c r="JE209" s="21"/>
      <c r="JF209" s="21"/>
      <c r="JG209" s="21"/>
      <c r="JH209" s="21"/>
      <c r="JI209" s="21"/>
      <c r="JJ209" s="21"/>
      <c r="JK209" s="21"/>
      <c r="JL209" s="21"/>
      <c r="JM209" s="21"/>
      <c r="JN209" s="21"/>
      <c r="JO209" s="21"/>
      <c r="JP209" s="21"/>
      <c r="JQ209" s="21"/>
      <c r="JR209" s="21"/>
      <c r="JS209" s="21"/>
      <c r="JT209" s="21"/>
      <c r="JU209" s="21"/>
      <c r="JV209" s="21"/>
      <c r="JW209" s="21"/>
      <c r="JX209" s="21"/>
      <c r="JY209" s="21"/>
      <c r="JZ209" s="21"/>
      <c r="KA209" s="21"/>
    </row>
    <row r="210" spans="1:28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  <c r="IN210" s="21"/>
      <c r="IO210" s="21"/>
      <c r="IP210" s="21"/>
      <c r="IQ210" s="21"/>
      <c r="IR210" s="21"/>
      <c r="IS210" s="21"/>
      <c r="IT210" s="21"/>
      <c r="IU210" s="21"/>
      <c r="IV210" s="21"/>
      <c r="IW210" s="21"/>
      <c r="IX210" s="21"/>
      <c r="IY210" s="21"/>
      <c r="IZ210" s="21"/>
      <c r="JA210" s="21"/>
      <c r="JB210" s="21"/>
      <c r="JC210" s="21"/>
      <c r="JD210" s="21"/>
      <c r="JE210" s="21"/>
      <c r="JF210" s="21"/>
      <c r="JG210" s="21"/>
      <c r="JH210" s="21"/>
      <c r="JI210" s="21"/>
      <c r="JJ210" s="21"/>
      <c r="JK210" s="21"/>
      <c r="JL210" s="21"/>
      <c r="JM210" s="21"/>
      <c r="JN210" s="21"/>
      <c r="JO210" s="21"/>
      <c r="JP210" s="21"/>
      <c r="JQ210" s="21"/>
      <c r="JR210" s="21"/>
      <c r="JS210" s="21"/>
      <c r="JT210" s="21"/>
      <c r="JU210" s="21"/>
      <c r="JV210" s="21"/>
      <c r="JW210" s="21"/>
      <c r="JX210" s="21"/>
      <c r="JY210" s="21"/>
      <c r="JZ210" s="21"/>
      <c r="KA210" s="21"/>
    </row>
    <row r="211" spans="1:28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  <c r="IK211" s="21"/>
      <c r="IL211" s="21"/>
      <c r="IM211" s="21"/>
      <c r="IN211" s="21"/>
      <c r="IO211" s="21"/>
      <c r="IP211" s="21"/>
      <c r="IQ211" s="21"/>
      <c r="IR211" s="21"/>
      <c r="IS211" s="21"/>
      <c r="IT211" s="21"/>
      <c r="IU211" s="21"/>
      <c r="IV211" s="21"/>
      <c r="IW211" s="21"/>
      <c r="IX211" s="21"/>
      <c r="IY211" s="21"/>
      <c r="IZ211" s="21"/>
      <c r="JA211" s="21"/>
      <c r="JB211" s="21"/>
      <c r="JC211" s="21"/>
      <c r="JD211" s="21"/>
      <c r="JE211" s="21"/>
      <c r="JF211" s="21"/>
      <c r="JG211" s="21"/>
      <c r="JH211" s="21"/>
      <c r="JI211" s="21"/>
      <c r="JJ211" s="21"/>
      <c r="JK211" s="21"/>
      <c r="JL211" s="21"/>
      <c r="JM211" s="21"/>
      <c r="JN211" s="21"/>
      <c r="JO211" s="21"/>
      <c r="JP211" s="21"/>
      <c r="JQ211" s="21"/>
      <c r="JR211" s="21"/>
      <c r="JS211" s="21"/>
      <c r="JT211" s="21"/>
      <c r="JU211" s="21"/>
      <c r="JV211" s="21"/>
      <c r="JW211" s="21"/>
      <c r="JX211" s="21"/>
      <c r="JY211" s="21"/>
      <c r="JZ211" s="21"/>
      <c r="KA211" s="21"/>
    </row>
    <row r="212" spans="1:28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  <c r="II212" s="21"/>
      <c r="IJ212" s="21"/>
      <c r="IK212" s="21"/>
      <c r="IL212" s="21"/>
      <c r="IM212" s="21"/>
      <c r="IN212" s="21"/>
      <c r="IO212" s="21"/>
      <c r="IP212" s="21"/>
      <c r="IQ212" s="21"/>
      <c r="IR212" s="21"/>
      <c r="IS212" s="21"/>
      <c r="IT212" s="21"/>
      <c r="IU212" s="21"/>
      <c r="IV212" s="21"/>
      <c r="IW212" s="21"/>
      <c r="IX212" s="21"/>
      <c r="IY212" s="21"/>
      <c r="IZ212" s="21"/>
      <c r="JA212" s="21"/>
      <c r="JB212" s="21"/>
      <c r="JC212" s="21"/>
      <c r="JD212" s="21"/>
      <c r="JE212" s="21"/>
      <c r="JF212" s="21"/>
      <c r="JG212" s="21"/>
      <c r="JH212" s="21"/>
      <c r="JI212" s="21"/>
      <c r="JJ212" s="21"/>
      <c r="JK212" s="21"/>
      <c r="JL212" s="21"/>
      <c r="JM212" s="21"/>
      <c r="JN212" s="21"/>
      <c r="JO212" s="21"/>
      <c r="JP212" s="21"/>
      <c r="JQ212" s="21"/>
      <c r="JR212" s="21"/>
      <c r="JS212" s="21"/>
      <c r="JT212" s="21"/>
      <c r="JU212" s="21"/>
      <c r="JV212" s="21"/>
      <c r="JW212" s="21"/>
      <c r="JX212" s="21"/>
      <c r="JY212" s="21"/>
      <c r="JZ212" s="21"/>
      <c r="KA212" s="21"/>
    </row>
    <row r="213" spans="1:28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  <c r="ID213" s="21"/>
      <c r="IE213" s="21"/>
      <c r="IF213" s="21"/>
      <c r="IG213" s="21"/>
      <c r="IH213" s="21"/>
      <c r="II213" s="21"/>
      <c r="IJ213" s="21"/>
      <c r="IK213" s="21"/>
      <c r="IL213" s="21"/>
      <c r="IM213" s="21"/>
      <c r="IN213" s="21"/>
      <c r="IO213" s="21"/>
      <c r="IP213" s="21"/>
      <c r="IQ213" s="21"/>
      <c r="IR213" s="21"/>
      <c r="IS213" s="21"/>
      <c r="IT213" s="21"/>
      <c r="IU213" s="21"/>
      <c r="IV213" s="21"/>
      <c r="IW213" s="21"/>
      <c r="IX213" s="21"/>
      <c r="IY213" s="21"/>
      <c r="IZ213" s="21"/>
      <c r="JA213" s="21"/>
      <c r="JB213" s="21"/>
      <c r="JC213" s="21"/>
      <c r="JD213" s="21"/>
      <c r="JE213" s="21"/>
      <c r="JF213" s="21"/>
      <c r="JG213" s="21"/>
      <c r="JH213" s="21"/>
      <c r="JI213" s="21"/>
      <c r="JJ213" s="21"/>
      <c r="JK213" s="21"/>
      <c r="JL213" s="21"/>
      <c r="JM213" s="21"/>
      <c r="JN213" s="21"/>
      <c r="JO213" s="21"/>
      <c r="JP213" s="21"/>
      <c r="JQ213" s="21"/>
      <c r="JR213" s="21"/>
      <c r="JS213" s="21"/>
      <c r="JT213" s="21"/>
      <c r="JU213" s="21"/>
      <c r="JV213" s="21"/>
      <c r="JW213" s="21"/>
      <c r="JX213" s="21"/>
      <c r="JY213" s="21"/>
      <c r="JZ213" s="21"/>
      <c r="KA213" s="21"/>
    </row>
    <row r="214" spans="1:28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</row>
    <row r="215" spans="1:28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</row>
    <row r="216" spans="1:28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:28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</row>
    <row r="218" spans="1:28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</row>
    <row r="219" spans="1:28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</row>
    <row r="220" spans="1:28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</row>
    <row r="221" spans="1:28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</row>
    <row r="222" spans="1:28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</row>
    <row r="223" spans="1:28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</row>
    <row r="224" spans="1:28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</row>
    <row r="225" spans="1:33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</row>
    <row r="226" spans="1:33" x14ac:dyDescent="0.25"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</row>
    <row r="227" spans="1:33" x14ac:dyDescent="0.25"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</row>
    <row r="228" spans="1:33" x14ac:dyDescent="0.25"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</row>
    <row r="229" spans="1:33" x14ac:dyDescent="0.25"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:33" x14ac:dyDescent="0.25"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</row>
    <row r="231" spans="1:33" x14ac:dyDescent="0.25"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</row>
    <row r="232" spans="1:33" x14ac:dyDescent="0.25"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</row>
    <row r="233" spans="1:33" x14ac:dyDescent="0.25"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</row>
    <row r="234" spans="1:33" x14ac:dyDescent="0.25"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</row>
    <row r="235" spans="1:33" x14ac:dyDescent="0.25"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</row>
    <row r="236" spans="1:33" x14ac:dyDescent="0.25"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</row>
    <row r="237" spans="1:33" x14ac:dyDescent="0.25"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</row>
    <row r="238" spans="1:33" x14ac:dyDescent="0.25"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</row>
    <row r="239" spans="1:33" x14ac:dyDescent="0.25"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</row>
    <row r="240" spans="1:33" x14ac:dyDescent="0.25"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</row>
    <row r="241" spans="13:33" x14ac:dyDescent="0.25"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</row>
    <row r="242" spans="13:33" x14ac:dyDescent="0.25"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3:33" x14ac:dyDescent="0.25"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</row>
    <row r="244" spans="13:33" x14ac:dyDescent="0.25"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</row>
    <row r="245" spans="13:33" x14ac:dyDescent="0.25"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</row>
    <row r="246" spans="13:33" x14ac:dyDescent="0.25"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</row>
    <row r="247" spans="13:33" x14ac:dyDescent="0.25"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</row>
    <row r="248" spans="13:33" x14ac:dyDescent="0.25"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</row>
    <row r="249" spans="13:33" x14ac:dyDescent="0.25"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</row>
    <row r="250" spans="13:33" x14ac:dyDescent="0.25"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</row>
    <row r="251" spans="13:33" x14ac:dyDescent="0.25"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</row>
    <row r="252" spans="13:33" x14ac:dyDescent="0.25"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</row>
    <row r="253" spans="13:33" x14ac:dyDescent="0.25"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3:33" x14ac:dyDescent="0.25"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</row>
    <row r="255" spans="13:33" x14ac:dyDescent="0.25"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3:33" x14ac:dyDescent="0.25"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</row>
    <row r="257" spans="13:33" x14ac:dyDescent="0.25"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</row>
    <row r="258" spans="13:33" x14ac:dyDescent="0.25"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</row>
    <row r="259" spans="13:33" x14ac:dyDescent="0.25"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</row>
    <row r="260" spans="13:33" x14ac:dyDescent="0.25"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</row>
    <row r="261" spans="13:33" x14ac:dyDescent="0.25"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</row>
    <row r="262" spans="13:33" x14ac:dyDescent="0.25"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</row>
    <row r="263" spans="13:33" x14ac:dyDescent="0.25"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</row>
    <row r="264" spans="13:33" x14ac:dyDescent="0.25"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</row>
    <row r="265" spans="13:33" x14ac:dyDescent="0.25"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</row>
    <row r="266" spans="13:33" x14ac:dyDescent="0.25"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</row>
    <row r="267" spans="13:33" x14ac:dyDescent="0.25"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</row>
    <row r="268" spans="13:33" x14ac:dyDescent="0.25"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13:33" x14ac:dyDescent="0.25"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</row>
  </sheetData>
  <sortState ref="A12:L37">
    <sortCondition ref="B12:B37"/>
  </sortState>
  <mergeCells count="11">
    <mergeCell ref="E43:F43"/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7.140625" customWidth="1"/>
    <col min="2" max="2" width="28.28515625" customWidth="1"/>
    <col min="3" max="3" width="15.85546875" customWidth="1"/>
    <col min="4" max="4" width="18.140625" customWidth="1"/>
    <col min="5" max="6" width="13" customWidth="1"/>
    <col min="7" max="7" width="12.85546875" customWidth="1"/>
    <col min="8" max="9" width="18.140625" customWidth="1"/>
    <col min="10" max="10" width="13.85546875" customWidth="1"/>
    <col min="11" max="11" width="13.7109375" customWidth="1"/>
    <col min="12" max="12" width="12.28515625" customWidth="1"/>
  </cols>
  <sheetData>
    <row r="3" spans="1:12" ht="16.5" customHeight="1" x14ac:dyDescent="0.25">
      <c r="E3" s="53" t="s">
        <v>69</v>
      </c>
    </row>
    <row r="4" spans="1:12" ht="16.5" customHeight="1" x14ac:dyDescent="0.25"/>
    <row r="5" spans="1:12" ht="16.5" customHeight="1" x14ac:dyDescent="0.25">
      <c r="C5" s="2"/>
      <c r="D5" s="2"/>
      <c r="E5" s="2"/>
      <c r="F5" s="2"/>
      <c r="G5" s="2"/>
    </row>
    <row r="6" spans="1:12" ht="16.5" customHeight="1" thickBot="1" x14ac:dyDescent="0.3"/>
    <row r="7" spans="1:12" ht="16.5" customHeight="1" x14ac:dyDescent="0.25">
      <c r="A7" s="64" t="s">
        <v>54</v>
      </c>
      <c r="B7" s="70" t="s">
        <v>67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</row>
    <row r="8" spans="1:12" s="41" customFormat="1" ht="16.5" customHeight="1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</row>
    <row r="9" spans="1:12" ht="16.5" customHeight="1" thickBot="1" x14ac:dyDescent="0.3">
      <c r="A9" s="66"/>
      <c r="B9" s="72"/>
      <c r="C9" s="56" t="s">
        <v>55</v>
      </c>
      <c r="D9" s="56" t="s">
        <v>56</v>
      </c>
      <c r="E9" s="74"/>
      <c r="F9" s="57" t="s">
        <v>51</v>
      </c>
      <c r="G9" s="57" t="s">
        <v>53</v>
      </c>
      <c r="H9" s="56" t="s">
        <v>55</v>
      </c>
      <c r="I9" s="56" t="s">
        <v>56</v>
      </c>
      <c r="J9" s="74"/>
      <c r="K9" s="57" t="s">
        <v>51</v>
      </c>
      <c r="L9" s="58" t="s">
        <v>53</v>
      </c>
    </row>
    <row r="10" spans="1:12" ht="16.5" customHeight="1" x14ac:dyDescent="0.25">
      <c r="A10" s="19" t="s">
        <v>23</v>
      </c>
      <c r="B10" s="8" t="s">
        <v>59</v>
      </c>
      <c r="C10" s="37">
        <v>6040427.75</v>
      </c>
      <c r="D10" s="37">
        <v>7443195.0000000009</v>
      </c>
      <c r="E10" s="14">
        <f>IFERROR((D10-C10)/C10*100, "-")</f>
        <v>23.222978703784694</v>
      </c>
      <c r="F10" s="14">
        <f>C10/C30*100</f>
        <v>11.038443497695056</v>
      </c>
      <c r="G10" s="38">
        <f>D10/D30*100</f>
        <v>13.068146277300126</v>
      </c>
      <c r="H10" s="15">
        <v>725522.55</v>
      </c>
      <c r="I10" s="15">
        <v>554575.11</v>
      </c>
      <c r="J10" s="14">
        <f t="shared" ref="J10:J29" si="0">IFERROR((I10-H10)/H10*100, "-")</f>
        <v>-23.561974744961415</v>
      </c>
      <c r="K10" s="14">
        <f>H10/H30*100</f>
        <v>4.7347931429323911</v>
      </c>
      <c r="L10" s="42">
        <f>I10/I30*100</f>
        <v>3.5381560457623382</v>
      </c>
    </row>
    <row r="11" spans="1:12" ht="16.5" customHeight="1" x14ac:dyDescent="0.25">
      <c r="A11" s="19" t="s">
        <v>24</v>
      </c>
      <c r="B11" s="8" t="s">
        <v>0</v>
      </c>
      <c r="C11" s="37">
        <v>2806080.9197</v>
      </c>
      <c r="D11" s="37">
        <v>3096707.3550000088</v>
      </c>
      <c r="E11" s="14">
        <f>IFERROR((D11-C11)/C11*100, "-")</f>
        <v>10.357022609707204</v>
      </c>
      <c r="F11" s="14">
        <f>C11/C30*100</f>
        <v>5.1279093077586486</v>
      </c>
      <c r="G11" s="38">
        <f>D11/D30*100</f>
        <v>5.4369426964000391</v>
      </c>
      <c r="H11" s="39">
        <v>0</v>
      </c>
      <c r="I11" s="39">
        <v>0</v>
      </c>
      <c r="J11" s="14" t="str">
        <f>IFERROR((I11-H11)/H11*100, "-")</f>
        <v>-</v>
      </c>
      <c r="K11" s="14">
        <f>H11/H30*100</f>
        <v>0</v>
      </c>
      <c r="L11" s="42">
        <f>I11/I30*100</f>
        <v>0</v>
      </c>
    </row>
    <row r="12" spans="1:12" ht="16.5" customHeight="1" x14ac:dyDescent="0.25">
      <c r="A12" s="19" t="s">
        <v>25</v>
      </c>
      <c r="B12" s="8" t="s">
        <v>61</v>
      </c>
      <c r="C12" s="37">
        <v>223261.05</v>
      </c>
      <c r="D12" s="37">
        <v>608364.32999999996</v>
      </c>
      <c r="E12" s="14">
        <f t="shared" ref="E12:E29" si="1">IFERROR((D12-C12)/C12*100, "-")</f>
        <v>172.49013206737135</v>
      </c>
      <c r="F12" s="14">
        <f>C12/C30*100</f>
        <v>0.40799337193646112</v>
      </c>
      <c r="G12" s="38">
        <f>D12/D30*100</f>
        <v>1.0681157828501988</v>
      </c>
      <c r="H12" s="15">
        <v>0</v>
      </c>
      <c r="I12" s="15">
        <v>0</v>
      </c>
      <c r="J12" s="14" t="str">
        <f>IFERROR((#REF!-I12)/I12*100, "-")</f>
        <v>-</v>
      </c>
      <c r="K12" s="14">
        <f>H12/H30*100</f>
        <v>0</v>
      </c>
      <c r="L12" s="42">
        <f>I12/I30*100</f>
        <v>0</v>
      </c>
    </row>
    <row r="13" spans="1:12" ht="16.5" customHeight="1" x14ac:dyDescent="0.25">
      <c r="A13" s="19" t="s">
        <v>26</v>
      </c>
      <c r="B13" s="8" t="s">
        <v>12</v>
      </c>
      <c r="C13" s="37">
        <v>627841.39</v>
      </c>
      <c r="D13" s="37">
        <v>664830.66</v>
      </c>
      <c r="E13" s="14">
        <f t="shared" si="1"/>
        <v>5.8914991252806725</v>
      </c>
      <c r="F13" s="14">
        <f>C13/C30*100</f>
        <v>1.1473345921618427</v>
      </c>
      <c r="G13" s="38">
        <f>D13/D30*100</f>
        <v>1.1672546956668455</v>
      </c>
      <c r="H13" s="15">
        <v>0</v>
      </c>
      <c r="I13" s="15">
        <v>0</v>
      </c>
      <c r="J13" s="14" t="str">
        <f t="shared" si="0"/>
        <v>-</v>
      </c>
      <c r="K13" s="14">
        <f>H13/H30*100</f>
        <v>0</v>
      </c>
      <c r="L13" s="42">
        <f>I13/I30*100</f>
        <v>0</v>
      </c>
    </row>
    <row r="14" spans="1:12" ht="16.5" customHeight="1" x14ac:dyDescent="0.25">
      <c r="A14" s="19" t="s">
        <v>27</v>
      </c>
      <c r="B14" s="8" t="s">
        <v>1</v>
      </c>
      <c r="C14" s="37">
        <v>1458362.3599999999</v>
      </c>
      <c r="D14" s="37">
        <v>1233895</v>
      </c>
      <c r="E14" s="14">
        <f t="shared" si="1"/>
        <v>-15.391741185640576</v>
      </c>
      <c r="F14" s="14">
        <f>C14/C30*100</f>
        <v>2.6650514129608149</v>
      </c>
      <c r="G14" s="38">
        <f>D14/D30*100</f>
        <v>2.1663708059279974</v>
      </c>
      <c r="H14" s="15">
        <v>0</v>
      </c>
      <c r="I14" s="15">
        <v>0</v>
      </c>
      <c r="J14" s="14" t="str">
        <f t="shared" si="0"/>
        <v>-</v>
      </c>
      <c r="K14" s="14">
        <f>H14/H30*100</f>
        <v>0</v>
      </c>
      <c r="L14" s="42">
        <f>I14/I30*100</f>
        <v>0</v>
      </c>
    </row>
    <row r="15" spans="1:12" ht="16.5" customHeight="1" x14ac:dyDescent="0.25">
      <c r="A15" s="19" t="s">
        <v>28</v>
      </c>
      <c r="B15" s="8" t="s">
        <v>62</v>
      </c>
      <c r="C15" s="37">
        <v>2471945</v>
      </c>
      <c r="D15" s="37">
        <v>4811717.4399999818</v>
      </c>
      <c r="E15" s="14">
        <f t="shared" si="1"/>
        <v>94.653094627913717</v>
      </c>
      <c r="F15" s="14">
        <f>C15/C30*100</f>
        <v>4.5173001550941176</v>
      </c>
      <c r="G15" s="38">
        <f>D15/D30*100</f>
        <v>8.448015583490136</v>
      </c>
      <c r="H15" s="15">
        <v>0</v>
      </c>
      <c r="I15" s="15">
        <v>0</v>
      </c>
      <c r="J15" s="14" t="str">
        <f t="shared" si="0"/>
        <v>-</v>
      </c>
      <c r="K15" s="14">
        <f>H15/H30*100</f>
        <v>0</v>
      </c>
      <c r="L15" s="42">
        <f>I15/I30*100</f>
        <v>0</v>
      </c>
    </row>
    <row r="16" spans="1:12" ht="16.5" customHeight="1" x14ac:dyDescent="0.25">
      <c r="A16" s="19" t="s">
        <v>29</v>
      </c>
      <c r="B16" s="8" t="s">
        <v>2</v>
      </c>
      <c r="C16" s="37">
        <v>5300191.62</v>
      </c>
      <c r="D16" s="37">
        <v>6265289.4300000006</v>
      </c>
      <c r="E16" s="14">
        <f t="shared" si="1"/>
        <v>18.208734309873886</v>
      </c>
      <c r="F16" s="14">
        <f>C16/C30*100</f>
        <v>9.6857156720940552</v>
      </c>
      <c r="G16" s="38">
        <f>D16/D30*100</f>
        <v>11.000077082605298</v>
      </c>
      <c r="H16" s="15">
        <v>1167005.17</v>
      </c>
      <c r="I16" s="15">
        <v>1141450.42</v>
      </c>
      <c r="J16" s="14">
        <f t="shared" si="0"/>
        <v>-2.1897717899570233</v>
      </c>
      <c r="K16" s="14">
        <f>H16/H30*100</f>
        <v>7.6159287904733617</v>
      </c>
      <c r="L16" s="42">
        <f>I16/I30*100</f>
        <v>7.2823854364126808</v>
      </c>
    </row>
    <row r="17" spans="1:12" ht="16.5" customHeight="1" x14ac:dyDescent="0.25">
      <c r="A17" s="19" t="s">
        <v>30</v>
      </c>
      <c r="B17" s="8" t="s">
        <v>13</v>
      </c>
      <c r="C17" s="37">
        <v>553165.22</v>
      </c>
      <c r="D17" s="37">
        <v>421584.87000000005</v>
      </c>
      <c r="E17" s="14">
        <f t="shared" si="1"/>
        <v>-23.786808216178148</v>
      </c>
      <c r="F17" s="14">
        <f>C17/C30*100</f>
        <v>1.0108693090253509</v>
      </c>
      <c r="G17" s="38">
        <f>D17/D30*100</f>
        <v>0.7401838524258143</v>
      </c>
      <c r="H17" s="15">
        <v>0</v>
      </c>
      <c r="I17" s="15">
        <v>0</v>
      </c>
      <c r="J17" s="14" t="str">
        <f t="shared" si="0"/>
        <v>-</v>
      </c>
      <c r="K17" s="14">
        <f>H17/H30*100</f>
        <v>0</v>
      </c>
      <c r="L17" s="42">
        <f>I17/I30*100</f>
        <v>0</v>
      </c>
    </row>
    <row r="18" spans="1:12" ht="16.5" customHeight="1" x14ac:dyDescent="0.25">
      <c r="A18" s="19" t="s">
        <v>31</v>
      </c>
      <c r="B18" s="8" t="s">
        <v>14</v>
      </c>
      <c r="C18" s="37">
        <v>630231.53999999992</v>
      </c>
      <c r="D18" s="37">
        <v>799660.86</v>
      </c>
      <c r="E18" s="14">
        <f t="shared" si="1"/>
        <v>26.883662471097541</v>
      </c>
      <c r="F18" s="14">
        <f>C18/C30*100</f>
        <v>1.1517024178884254</v>
      </c>
      <c r="G18" s="38">
        <f>D18/D30*100</f>
        <v>1.403978411248344</v>
      </c>
      <c r="H18" s="15">
        <v>0</v>
      </c>
      <c r="I18" s="15">
        <v>0</v>
      </c>
      <c r="J18" s="14" t="str">
        <f t="shared" si="0"/>
        <v>-</v>
      </c>
      <c r="K18" s="14">
        <f>H18/H30*100</f>
        <v>0</v>
      </c>
      <c r="L18" s="42">
        <f>I18/I30*100</f>
        <v>0</v>
      </c>
    </row>
    <row r="19" spans="1:12" ht="16.5" customHeight="1" x14ac:dyDescent="0.25">
      <c r="A19" s="19" t="s">
        <v>32</v>
      </c>
      <c r="B19" s="8" t="s">
        <v>3</v>
      </c>
      <c r="C19" s="37">
        <v>7316487.7799999993</v>
      </c>
      <c r="D19" s="37">
        <v>7473355.0800000001</v>
      </c>
      <c r="E19" s="14">
        <f t="shared" si="1"/>
        <v>2.1440246292600351</v>
      </c>
      <c r="F19" s="14">
        <f>C19/C30*100</f>
        <v>13.370350628083639</v>
      </c>
      <c r="G19" s="38">
        <f>D19/D30*100</f>
        <v>13.121098851722143</v>
      </c>
      <c r="H19" s="15">
        <v>0</v>
      </c>
      <c r="I19" s="15">
        <v>0</v>
      </c>
      <c r="J19" s="14" t="str">
        <f t="shared" si="0"/>
        <v>-</v>
      </c>
      <c r="K19" s="14">
        <f>H19/H30*100</f>
        <v>0</v>
      </c>
      <c r="L19" s="42">
        <f>I19/I30*100</f>
        <v>0</v>
      </c>
    </row>
    <row r="20" spans="1:12" ht="16.5" customHeight="1" x14ac:dyDescent="0.25">
      <c r="A20" s="19" t="s">
        <v>33</v>
      </c>
      <c r="B20" s="8" t="s">
        <v>4</v>
      </c>
      <c r="C20" s="37">
        <v>1195006.1299999983</v>
      </c>
      <c r="D20" s="37">
        <v>3275108.1400000216</v>
      </c>
      <c r="E20" s="14">
        <f t="shared" si="1"/>
        <v>174.0662208988021</v>
      </c>
      <c r="F20" s="14">
        <f>C20/C30*100</f>
        <v>2.1837870083628124</v>
      </c>
      <c r="G20" s="38">
        <f>D20/D30*100</f>
        <v>5.7501640421212423</v>
      </c>
      <c r="H20" s="15">
        <v>3859652.3200000124</v>
      </c>
      <c r="I20" s="15">
        <v>3986373.8199999928</v>
      </c>
      <c r="J20" s="14">
        <f t="shared" si="0"/>
        <v>3.2832361439224154</v>
      </c>
      <c r="K20" s="14">
        <f>H20/H30*100</f>
        <v>25.188266496801724</v>
      </c>
      <c r="L20" s="42">
        <f>I20/I30*100</f>
        <v>25.432826640744267</v>
      </c>
    </row>
    <row r="21" spans="1:12" ht="16.5" customHeight="1" x14ac:dyDescent="0.25">
      <c r="A21" s="19" t="s">
        <v>34</v>
      </c>
      <c r="B21" s="8" t="s">
        <v>5</v>
      </c>
      <c r="C21" s="37">
        <v>90440.419999999984</v>
      </c>
      <c r="D21" s="37">
        <v>85092.060000000041</v>
      </c>
      <c r="E21" s="14">
        <f t="shared" si="1"/>
        <v>-5.913683284531345</v>
      </c>
      <c r="F21" s="14">
        <f>C21/C30*100</f>
        <v>0.165273306361095</v>
      </c>
      <c r="G21" s="38">
        <f>D21/D30*100</f>
        <v>0.14939760238940394</v>
      </c>
      <c r="H21" s="15">
        <v>2983332.5100000137</v>
      </c>
      <c r="I21" s="15">
        <v>2872363.4900000226</v>
      </c>
      <c r="J21" s="14">
        <f t="shared" si="0"/>
        <v>-3.719632981842532</v>
      </c>
      <c r="K21" s="14">
        <f>H21/H30*100</f>
        <v>19.469363579995331</v>
      </c>
      <c r="L21" s="42">
        <f>I21/I30*100</f>
        <v>18.32550733798816</v>
      </c>
    </row>
    <row r="22" spans="1:12" ht="16.5" customHeight="1" x14ac:dyDescent="0.25">
      <c r="A22" s="19" t="s">
        <v>35</v>
      </c>
      <c r="B22" s="8" t="s">
        <v>18</v>
      </c>
      <c r="C22" s="37">
        <v>292610.16000000003</v>
      </c>
      <c r="D22" s="37">
        <v>328370.81</v>
      </c>
      <c r="E22" s="14">
        <f t="shared" si="1"/>
        <v>12.221260533127067</v>
      </c>
      <c r="F22" s="14">
        <f>C22/C30*100</f>
        <v>0.53472383938563139</v>
      </c>
      <c r="G22" s="38">
        <f>D22/D30*100</f>
        <v>0.57652631407285815</v>
      </c>
      <c r="H22" s="15">
        <v>0</v>
      </c>
      <c r="I22" s="15">
        <v>0</v>
      </c>
      <c r="J22" s="14" t="str">
        <f t="shared" si="0"/>
        <v>-</v>
      </c>
      <c r="K22" s="14">
        <f>H22/H30*100</f>
        <v>0</v>
      </c>
      <c r="L22" s="42">
        <f>I22/I30*100</f>
        <v>0</v>
      </c>
    </row>
    <row r="23" spans="1:12" ht="16.5" customHeight="1" x14ac:dyDescent="0.25">
      <c r="A23" s="19" t="s">
        <v>36</v>
      </c>
      <c r="B23" s="8" t="s">
        <v>11</v>
      </c>
      <c r="C23" s="37">
        <v>483953.26</v>
      </c>
      <c r="D23" s="37">
        <v>662071.94000000006</v>
      </c>
      <c r="E23" s="14">
        <f t="shared" si="1"/>
        <v>36.804934426932064</v>
      </c>
      <c r="F23" s="14">
        <f>C23/C30*100</f>
        <v>0.88438947325134798</v>
      </c>
      <c r="G23" s="38">
        <f>D23/D30*100</f>
        <v>1.162411163219004</v>
      </c>
      <c r="H23" s="15">
        <v>0</v>
      </c>
      <c r="I23" s="15">
        <v>0</v>
      </c>
      <c r="J23" s="14" t="str">
        <f t="shared" si="0"/>
        <v>-</v>
      </c>
      <c r="K23" s="14">
        <f>H23/H30*100</f>
        <v>0</v>
      </c>
      <c r="L23" s="42">
        <f>I23/I30*100</f>
        <v>0</v>
      </c>
    </row>
    <row r="24" spans="1:12" ht="16.5" customHeight="1" x14ac:dyDescent="0.25">
      <c r="A24" s="19" t="s">
        <v>37</v>
      </c>
      <c r="B24" s="8" t="s">
        <v>6</v>
      </c>
      <c r="C24" s="15">
        <v>7029974.0969999991</v>
      </c>
      <c r="D24" s="15">
        <v>7835421.706199998</v>
      </c>
      <c r="E24" s="14">
        <f t="shared" si="1"/>
        <v>11.457333954384257</v>
      </c>
      <c r="F24" s="14">
        <f>C24/C30*100</f>
        <v>12.846767658133867</v>
      </c>
      <c r="G24" s="38">
        <f>D24/D30*100</f>
        <v>13.75678549345464</v>
      </c>
      <c r="H24" s="15">
        <v>552573.19000000006</v>
      </c>
      <c r="I24" s="15">
        <v>572704.95000000007</v>
      </c>
      <c r="J24" s="14">
        <f t="shared" si="0"/>
        <v>3.6432748393022845</v>
      </c>
      <c r="K24" s="14">
        <f>H24/H30*100</f>
        <v>3.6061177574429317</v>
      </c>
      <c r="L24" s="42">
        <f>I24/I30*100</f>
        <v>3.6538233410448546</v>
      </c>
    </row>
    <row r="25" spans="1:12" ht="16.5" customHeight="1" x14ac:dyDescent="0.25">
      <c r="A25" s="19" t="s">
        <v>38</v>
      </c>
      <c r="B25" s="8" t="s">
        <v>7</v>
      </c>
      <c r="C25" s="15">
        <v>5209816.5100000007</v>
      </c>
      <c r="D25" s="15">
        <v>5208542.42</v>
      </c>
      <c r="E25" s="14">
        <f t="shared" si="1"/>
        <v>-2.4455563791070677E-2</v>
      </c>
      <c r="F25" s="14">
        <f>C25/C30*100</f>
        <v>9.5205617150199107</v>
      </c>
      <c r="G25" s="38">
        <f>D25/D30*100</f>
        <v>9.1447280685354606</v>
      </c>
      <c r="H25" s="15">
        <v>1682450.4069999927</v>
      </c>
      <c r="I25" s="15">
        <v>1836564.9219999895</v>
      </c>
      <c r="J25" s="14">
        <f t="shared" si="0"/>
        <v>9.1601223048708587</v>
      </c>
      <c r="K25" s="14">
        <f>H25/H30*100</f>
        <v>10.97974783883337</v>
      </c>
      <c r="L25" s="42">
        <f>I25/I30*100</f>
        <v>11.71717440079361</v>
      </c>
    </row>
    <row r="26" spans="1:12" ht="16.5" customHeight="1" x14ac:dyDescent="0.25">
      <c r="A26" s="19" t="s">
        <v>39</v>
      </c>
      <c r="B26" s="8" t="s">
        <v>8</v>
      </c>
      <c r="C26" s="15">
        <v>4548487.7300000004</v>
      </c>
      <c r="D26" s="15">
        <v>3643772.12</v>
      </c>
      <c r="E26" s="14">
        <f t="shared" si="1"/>
        <v>-19.890470497103006</v>
      </c>
      <c r="F26" s="14">
        <f>C26/C30*100</f>
        <v>8.3120313470456217</v>
      </c>
      <c r="G26" s="38">
        <f>D26/D30*100</f>
        <v>6.3974337720975996</v>
      </c>
      <c r="H26" s="15">
        <v>3900649.7400000007</v>
      </c>
      <c r="I26" s="15">
        <v>4387973.3000000007</v>
      </c>
      <c r="J26" s="14">
        <f t="shared" si="0"/>
        <v>12.493394497912544</v>
      </c>
      <c r="K26" s="14">
        <f>H26/H30*100</f>
        <v>25.455817523429168</v>
      </c>
      <c r="L26" s="42">
        <f>I26/I30*100</f>
        <v>27.995007312965637</v>
      </c>
    </row>
    <row r="27" spans="1:12" ht="16.5" customHeight="1" x14ac:dyDescent="0.25">
      <c r="A27" s="19" t="s">
        <v>40</v>
      </c>
      <c r="B27" s="8" t="s">
        <v>9</v>
      </c>
      <c r="C27" s="15">
        <v>3134600.94</v>
      </c>
      <c r="D27" s="15">
        <v>179780.15000000002</v>
      </c>
      <c r="E27" s="14">
        <f t="shared" si="1"/>
        <v>-94.264655902259761</v>
      </c>
      <c r="F27" s="14">
        <f>C27/C30*100</f>
        <v>5.7282558116868154</v>
      </c>
      <c r="G27" s="38">
        <f>D27/D30*100</f>
        <v>0.31564312072368905</v>
      </c>
      <c r="H27" s="15">
        <v>0</v>
      </c>
      <c r="I27" s="15">
        <v>0</v>
      </c>
      <c r="J27" s="14" t="str">
        <f t="shared" si="0"/>
        <v>-</v>
      </c>
      <c r="K27" s="14">
        <f>H27/H30*100</f>
        <v>0</v>
      </c>
      <c r="L27" s="42">
        <f>I27/I30*100</f>
        <v>0</v>
      </c>
    </row>
    <row r="28" spans="1:12" ht="16.5" customHeight="1" x14ac:dyDescent="0.25">
      <c r="A28" s="19" t="s">
        <v>41</v>
      </c>
      <c r="B28" s="8" t="s">
        <v>21</v>
      </c>
      <c r="C28" s="15">
        <v>3420704.9899999998</v>
      </c>
      <c r="D28" s="15">
        <v>2920018.1399999997</v>
      </c>
      <c r="E28" s="14">
        <f t="shared" si="1"/>
        <v>-14.636949151233299</v>
      </c>
      <c r="F28" s="14">
        <f>C28/C30*100</f>
        <v>6.2510902070467669</v>
      </c>
      <c r="G28" s="38">
        <f>D28/D30*100</f>
        <v>5.126726383749161</v>
      </c>
      <c r="H28" s="15">
        <v>452029.47</v>
      </c>
      <c r="I28" s="15">
        <v>322122.06000000006</v>
      </c>
      <c r="J28" s="14">
        <f t="shared" si="0"/>
        <v>-28.738703695579833</v>
      </c>
      <c r="K28" s="14">
        <f>H28/H30*100</f>
        <v>2.9499648700917191</v>
      </c>
      <c r="L28" s="42">
        <f>I28/I30*100</f>
        <v>2.0551194842884652</v>
      </c>
    </row>
    <row r="29" spans="1:12" ht="16.5" customHeight="1" x14ac:dyDescent="0.25">
      <c r="A29" s="19" t="s">
        <v>42</v>
      </c>
      <c r="B29" s="8" t="s">
        <v>10</v>
      </c>
      <c r="C29" s="15">
        <v>1888145.69</v>
      </c>
      <c r="D29" s="15">
        <v>0</v>
      </c>
      <c r="E29" s="14">
        <f t="shared" si="1"/>
        <v>-100</v>
      </c>
      <c r="F29" s="14">
        <f>C29/C30*100</f>
        <v>3.45044926900772</v>
      </c>
      <c r="G29" s="38">
        <f>D29/D30*100</f>
        <v>0</v>
      </c>
      <c r="H29" s="15">
        <v>0</v>
      </c>
      <c r="I29" s="15">
        <v>0</v>
      </c>
      <c r="J29" s="14" t="str">
        <f t="shared" si="0"/>
        <v>-</v>
      </c>
      <c r="K29" s="14">
        <f>H29/H30*100</f>
        <v>0</v>
      </c>
      <c r="L29" s="42">
        <f>I29/I30*100</f>
        <v>0</v>
      </c>
    </row>
    <row r="30" spans="1:12" ht="16.5" customHeight="1" x14ac:dyDescent="0.25">
      <c r="A30" s="3"/>
      <c r="B30" s="4" t="s">
        <v>60</v>
      </c>
      <c r="C30" s="6">
        <f>SUM(C10:C29)</f>
        <v>54721734.556699999</v>
      </c>
      <c r="D30" s="6">
        <f>SUM(D10:D29)</f>
        <v>56956777.511200011</v>
      </c>
      <c r="E30" s="5">
        <f>(D30-C30)/C30*100</f>
        <v>4.084378853495898</v>
      </c>
      <c r="F30" s="12">
        <f>SUM(F10:F29)</f>
        <v>100</v>
      </c>
      <c r="G30" s="12">
        <f>SUM(G10:G29)</f>
        <v>100.00000000000001</v>
      </c>
      <c r="H30" s="12">
        <f>SUM(H10:H29)</f>
        <v>15323215.357000019</v>
      </c>
      <c r="I30" s="12">
        <f>SUM(I10:I29)</f>
        <v>15674128.072000004</v>
      </c>
      <c r="J30" s="5">
        <f>(I30-H30)/H30*100</f>
        <v>2.2900723302807293</v>
      </c>
      <c r="K30" s="12">
        <f>SUM(K10:K29)</f>
        <v>100</v>
      </c>
      <c r="L30" s="40">
        <f>SUM(L10:L29)</f>
        <v>100.00000000000001</v>
      </c>
    </row>
    <row r="31" spans="1:12" x14ac:dyDescent="0.25">
      <c r="A31" s="23"/>
      <c r="B31" s="23"/>
      <c r="C31" s="25"/>
      <c r="D31" s="25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A32" s="23"/>
      <c r="C32" s="26"/>
      <c r="D32" s="26"/>
      <c r="E32" s="27"/>
      <c r="F32" s="27"/>
      <c r="G32" s="27"/>
      <c r="H32" s="26"/>
      <c r="I32" s="26"/>
      <c r="J32" s="23"/>
      <c r="K32" s="23"/>
      <c r="L32" s="23"/>
    </row>
    <row r="33" spans="1:12" x14ac:dyDescent="0.25">
      <c r="A33" s="23"/>
      <c r="B33" s="59" t="s">
        <v>65</v>
      </c>
      <c r="C33" s="16"/>
      <c r="D33" s="32"/>
      <c r="E33" s="27"/>
      <c r="F33" s="27"/>
      <c r="G33" s="27"/>
      <c r="H33" s="26"/>
      <c r="I33" s="26"/>
      <c r="J33" s="23"/>
      <c r="K33" s="23"/>
      <c r="L33" s="23"/>
    </row>
    <row r="34" spans="1:12" x14ac:dyDescent="0.25">
      <c r="A34" s="23"/>
      <c r="B34" s="63"/>
      <c r="C34" s="17"/>
      <c r="D34" s="30"/>
      <c r="E34" s="27"/>
      <c r="F34" s="27"/>
      <c r="G34" s="27"/>
      <c r="H34" s="27"/>
      <c r="I34" s="27"/>
      <c r="J34" s="23"/>
      <c r="K34" s="23"/>
      <c r="L34" s="23"/>
    </row>
    <row r="35" spans="1:12" x14ac:dyDescent="0.25">
      <c r="A35" s="23"/>
      <c r="B35" s="63"/>
      <c r="C35" s="30"/>
      <c r="D35" s="33"/>
      <c r="E35" s="18"/>
      <c r="F35" s="18"/>
      <c r="G35" s="27"/>
      <c r="H35" s="27"/>
      <c r="I35" s="27"/>
      <c r="J35" s="23"/>
      <c r="K35" s="23"/>
      <c r="L35" s="23"/>
    </row>
    <row r="36" spans="1:12" x14ac:dyDescent="0.25">
      <c r="A36" s="23"/>
      <c r="B36" s="22"/>
      <c r="C36" s="28"/>
      <c r="D36" s="31"/>
      <c r="E36" s="36"/>
      <c r="F36" s="36"/>
      <c r="G36" s="27"/>
      <c r="H36" s="26"/>
      <c r="I36" s="26"/>
      <c r="J36" s="23"/>
      <c r="K36" s="23"/>
      <c r="L36" s="23"/>
    </row>
    <row r="37" spans="1:12" x14ac:dyDescent="0.25">
      <c r="A37" s="23"/>
      <c r="B37" s="24"/>
      <c r="C37" s="23"/>
      <c r="D37" s="13"/>
      <c r="E37" s="35"/>
      <c r="F37" s="35"/>
      <c r="G37" s="23"/>
      <c r="H37" s="23"/>
      <c r="I37" s="23"/>
      <c r="J37" s="23"/>
      <c r="K37" s="23"/>
      <c r="L37" s="23"/>
    </row>
    <row r="38" spans="1:12" x14ac:dyDescent="0.25">
      <c r="A38" s="23"/>
      <c r="B38" s="22"/>
      <c r="C38" s="29"/>
      <c r="D38" s="34"/>
      <c r="E38" s="29"/>
      <c r="F38" s="29"/>
      <c r="G38" s="23"/>
      <c r="H38" s="23"/>
      <c r="I38" s="23"/>
      <c r="J38" s="23"/>
      <c r="K38" s="23"/>
      <c r="L38" s="23"/>
    </row>
    <row r="39" spans="1:12" x14ac:dyDescent="0.25">
      <c r="A39" s="23"/>
      <c r="B39" s="22"/>
      <c r="C39" s="10"/>
      <c r="D39" s="10"/>
      <c r="E39" s="29"/>
      <c r="F39" s="29"/>
      <c r="G39" s="23"/>
      <c r="H39" s="23"/>
      <c r="I39" s="23"/>
      <c r="J39" s="23"/>
      <c r="K39" s="23"/>
      <c r="L39" s="23"/>
    </row>
    <row r="40" spans="1:12" x14ac:dyDescent="0.25">
      <c r="A40" s="23"/>
      <c r="B40" s="22"/>
      <c r="C40" s="7"/>
      <c r="D40" s="7"/>
      <c r="E40" s="7"/>
      <c r="F40" s="7"/>
      <c r="G40" s="23"/>
      <c r="H40" s="23"/>
      <c r="I40" s="23"/>
      <c r="J40" s="23"/>
      <c r="K40" s="23"/>
      <c r="L40" s="23"/>
    </row>
    <row r="41" spans="1:12" x14ac:dyDescent="0.25">
      <c r="A41" s="23"/>
      <c r="B41" s="22"/>
      <c r="C41" s="11"/>
      <c r="D41" s="11"/>
      <c r="E41" s="7"/>
      <c r="F41" s="7"/>
      <c r="G41" s="23"/>
      <c r="H41" s="23"/>
      <c r="I41" s="23"/>
      <c r="J41" s="23"/>
      <c r="K41" s="23"/>
      <c r="L41" s="23"/>
    </row>
    <row r="42" spans="1:12" x14ac:dyDescent="0.25">
      <c r="A42" s="23"/>
      <c r="B42" s="22"/>
      <c r="C42" s="7"/>
      <c r="D42" s="7"/>
      <c r="E42" s="7"/>
      <c r="F42" s="7"/>
      <c r="G42" s="23"/>
      <c r="H42" s="23"/>
      <c r="I42" s="23"/>
      <c r="J42" s="23"/>
      <c r="K42" s="23"/>
      <c r="L42" s="23"/>
    </row>
    <row r="43" spans="1:12" x14ac:dyDescent="0.25">
      <c r="A43" s="23"/>
      <c r="B43" s="22"/>
      <c r="C43" s="7"/>
      <c r="D43" s="7"/>
      <c r="E43" s="7"/>
      <c r="F43" s="7"/>
      <c r="G43" s="23"/>
      <c r="H43" s="23"/>
      <c r="I43" s="23"/>
      <c r="J43" s="23"/>
      <c r="K43" s="23"/>
      <c r="L43" s="23"/>
    </row>
    <row r="44" spans="1:12" x14ac:dyDescent="0.25">
      <c r="A44" s="23"/>
      <c r="B44" s="22"/>
      <c r="C44" s="7"/>
      <c r="D44" s="7"/>
      <c r="E44" s="7"/>
      <c r="F44" s="7"/>
      <c r="G44" s="23"/>
      <c r="H44" s="23"/>
      <c r="I44" s="23"/>
      <c r="J44" s="23"/>
      <c r="K44" s="23"/>
      <c r="L44" s="2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showGridLines="0" showRuler="0" view="pageLayout" zoomScale="70" zoomScaleNormal="80" zoomScalePageLayoutView="70" workbookViewId="0">
      <selection activeCell="B36" sqref="B36"/>
    </sheetView>
  </sheetViews>
  <sheetFormatPr defaultRowHeight="15" x14ac:dyDescent="0.25"/>
  <cols>
    <col min="1" max="1" width="7.85546875" customWidth="1"/>
    <col min="2" max="2" width="24.5703125" customWidth="1"/>
    <col min="3" max="3" width="16.28515625" customWidth="1"/>
    <col min="4" max="4" width="16.85546875" customWidth="1"/>
    <col min="5" max="5" width="14.7109375" customWidth="1"/>
    <col min="6" max="6" width="16.28515625" customWidth="1"/>
    <col min="7" max="7" width="13.42578125" customWidth="1"/>
    <col min="8" max="9" width="16.5703125" customWidth="1"/>
    <col min="10" max="10" width="12.7109375" customWidth="1"/>
    <col min="11" max="11" width="12.42578125" customWidth="1"/>
    <col min="12" max="12" width="14.85546875" customWidth="1"/>
  </cols>
  <sheetData>
    <row r="3" spans="1:12" x14ac:dyDescent="0.25">
      <c r="E3" s="53" t="s">
        <v>70</v>
      </c>
    </row>
    <row r="5" spans="1:12" x14ac:dyDescent="0.25">
      <c r="C5" s="2"/>
      <c r="D5" s="2"/>
      <c r="E5" s="2"/>
      <c r="F5" s="2"/>
      <c r="G5" s="2"/>
    </row>
    <row r="6" spans="1:12" ht="15.75" thickBot="1" x14ac:dyDescent="0.3"/>
    <row r="7" spans="1:12" ht="18" customHeight="1" x14ac:dyDescent="0.25">
      <c r="A7" s="64" t="s">
        <v>54</v>
      </c>
      <c r="B7" s="70" t="s">
        <v>67</v>
      </c>
      <c r="C7" s="67" t="s">
        <v>50</v>
      </c>
      <c r="D7" s="67"/>
      <c r="E7" s="67"/>
      <c r="F7" s="67"/>
      <c r="G7" s="67"/>
      <c r="H7" s="67" t="s">
        <v>52</v>
      </c>
      <c r="I7" s="67"/>
      <c r="J7" s="67"/>
      <c r="K7" s="67"/>
      <c r="L7" s="68"/>
    </row>
    <row r="8" spans="1:12" x14ac:dyDescent="0.25">
      <c r="A8" s="65"/>
      <c r="B8" s="71"/>
      <c r="C8" s="69" t="s">
        <v>22</v>
      </c>
      <c r="D8" s="69"/>
      <c r="E8" s="73" t="s">
        <v>57</v>
      </c>
      <c r="F8" s="75" t="s">
        <v>58</v>
      </c>
      <c r="G8" s="75"/>
      <c r="H8" s="69" t="s">
        <v>22</v>
      </c>
      <c r="I8" s="69"/>
      <c r="J8" s="73" t="s">
        <v>57</v>
      </c>
      <c r="K8" s="75" t="s">
        <v>58</v>
      </c>
      <c r="L8" s="76"/>
    </row>
    <row r="9" spans="1:12" ht="15.75" thickBot="1" x14ac:dyDescent="0.3">
      <c r="A9" s="66"/>
      <c r="B9" s="72"/>
      <c r="C9" s="56" t="s">
        <v>55</v>
      </c>
      <c r="D9" s="56" t="s">
        <v>56</v>
      </c>
      <c r="E9" s="74"/>
      <c r="F9" s="57" t="s">
        <v>51</v>
      </c>
      <c r="G9" s="57" t="s">
        <v>53</v>
      </c>
      <c r="H9" s="56" t="s">
        <v>55</v>
      </c>
      <c r="I9" s="56" t="s">
        <v>56</v>
      </c>
      <c r="J9" s="74"/>
      <c r="K9" s="57" t="s">
        <v>51</v>
      </c>
      <c r="L9" s="58" t="s">
        <v>53</v>
      </c>
    </row>
    <row r="10" spans="1:12" x14ac:dyDescent="0.25">
      <c r="A10" s="19" t="s">
        <v>23</v>
      </c>
      <c r="B10" s="8" t="s">
        <v>59</v>
      </c>
      <c r="C10" s="44">
        <v>188451.5</v>
      </c>
      <c r="D10" s="44">
        <v>780432.21</v>
      </c>
      <c r="E10" s="45">
        <f t="shared" ref="E10:E35" si="0">IFERROR((D10-C10)/C10*100, "-")</f>
        <v>314.12894564383936</v>
      </c>
      <c r="F10" s="45">
        <f>C10/C$36*100</f>
        <v>0.77325263208051875</v>
      </c>
      <c r="G10" s="46">
        <f t="shared" ref="G10:G35" si="1">D10/D$36*100</f>
        <v>3.0177646758058008</v>
      </c>
      <c r="H10" s="44">
        <v>9538.9500000000007</v>
      </c>
      <c r="I10" s="44">
        <v>10045</v>
      </c>
      <c r="J10" s="45">
        <f t="shared" ref="J10:J35" si="2">IFERROR((I10-H10)/H10*100, "-")</f>
        <v>5.3050912312151679</v>
      </c>
      <c r="K10" s="45">
        <f t="shared" ref="K10:K35" si="3">H10/H$36*100</f>
        <v>0.20570409122079689</v>
      </c>
      <c r="L10" s="47">
        <f t="shared" ref="L10:L35" si="4">I10/I$36*100</f>
        <v>0.19605434863722168</v>
      </c>
    </row>
    <row r="11" spans="1:12" x14ac:dyDescent="0.25">
      <c r="A11" s="19" t="s">
        <v>24</v>
      </c>
      <c r="B11" s="8" t="s">
        <v>0</v>
      </c>
      <c r="C11" s="44">
        <v>600132.81999999995</v>
      </c>
      <c r="D11" s="44">
        <v>879595.03999999992</v>
      </c>
      <c r="E11" s="45">
        <f>IFERROR((D11-C11)/C11*100, "-")</f>
        <v>46.566728345235312</v>
      </c>
      <c r="F11" s="45">
        <f>C11/C$36*100</f>
        <v>2.4624600104690288</v>
      </c>
      <c r="G11" s="46">
        <f>D11/D$36*100</f>
        <v>3.4012061607836381</v>
      </c>
      <c r="H11" s="44">
        <v>0</v>
      </c>
      <c r="I11" s="44">
        <v>0</v>
      </c>
      <c r="J11" s="45" t="str">
        <f>IFERROR((I11-H11)/H11*100, "-")</f>
        <v>-</v>
      </c>
      <c r="K11" s="45">
        <f>H11/H$36*100</f>
        <v>0</v>
      </c>
      <c r="L11" s="47">
        <f>I11/I$36*100</f>
        <v>0</v>
      </c>
    </row>
    <row r="12" spans="1:12" x14ac:dyDescent="0.25">
      <c r="A12" s="19" t="s">
        <v>25</v>
      </c>
      <c r="B12" s="8" t="s">
        <v>61</v>
      </c>
      <c r="C12" s="44">
        <v>1925835.36</v>
      </c>
      <c r="D12" s="44">
        <v>2144169.84</v>
      </c>
      <c r="E12" s="45">
        <f t="shared" si="0"/>
        <v>11.337131124230668</v>
      </c>
      <c r="F12" s="45">
        <f>C12/C$36*100</f>
        <v>7.9020716793112999</v>
      </c>
      <c r="G12" s="46">
        <f t="shared" si="1"/>
        <v>8.2910468317039037</v>
      </c>
      <c r="H12" s="44">
        <v>0</v>
      </c>
      <c r="I12" s="44">
        <v>0</v>
      </c>
      <c r="J12" s="45" t="str">
        <f t="shared" si="2"/>
        <v>-</v>
      </c>
      <c r="K12" s="45">
        <f t="shared" si="3"/>
        <v>0</v>
      </c>
      <c r="L12" s="47">
        <f t="shared" si="4"/>
        <v>0</v>
      </c>
    </row>
    <row r="13" spans="1:12" x14ac:dyDescent="0.25">
      <c r="A13" s="19" t="s">
        <v>26</v>
      </c>
      <c r="B13" s="8" t="s">
        <v>12</v>
      </c>
      <c r="C13" s="44">
        <v>1525362.76</v>
      </c>
      <c r="D13" s="44">
        <v>1473200.28</v>
      </c>
      <c r="E13" s="45">
        <f t="shared" si="0"/>
        <v>-3.4196770347271346</v>
      </c>
      <c r="F13" s="45">
        <f t="shared" ref="F13:F35" si="5">C13/C$36*100</f>
        <v>6.258855827879346</v>
      </c>
      <c r="G13" s="46">
        <f t="shared" si="1"/>
        <v>5.696550845039078</v>
      </c>
      <c r="H13" s="44">
        <v>0</v>
      </c>
      <c r="I13" s="44">
        <v>0</v>
      </c>
      <c r="J13" s="45" t="str">
        <f t="shared" si="2"/>
        <v>-</v>
      </c>
      <c r="K13" s="45">
        <f t="shared" si="3"/>
        <v>0</v>
      </c>
      <c r="L13" s="47">
        <f t="shared" si="4"/>
        <v>0</v>
      </c>
    </row>
    <row r="14" spans="1:12" x14ac:dyDescent="0.25">
      <c r="A14" s="19" t="s">
        <v>27</v>
      </c>
      <c r="B14" s="8" t="s">
        <v>1</v>
      </c>
      <c r="C14" s="44">
        <v>86571.59</v>
      </c>
      <c r="D14" s="44">
        <v>85865</v>
      </c>
      <c r="E14" s="45">
        <f t="shared" si="0"/>
        <v>-0.81619154736559252</v>
      </c>
      <c r="F14" s="45">
        <f t="shared" si="5"/>
        <v>0.35521983019978887</v>
      </c>
      <c r="G14" s="46">
        <f t="shared" si="1"/>
        <v>0.33202161644259287</v>
      </c>
      <c r="H14" s="44">
        <v>0</v>
      </c>
      <c r="I14" s="44">
        <v>0</v>
      </c>
      <c r="J14" s="45" t="str">
        <f t="shared" si="2"/>
        <v>-</v>
      </c>
      <c r="K14" s="45">
        <f t="shared" si="3"/>
        <v>0</v>
      </c>
      <c r="L14" s="47">
        <f t="shared" si="4"/>
        <v>0</v>
      </c>
    </row>
    <row r="15" spans="1:12" x14ac:dyDescent="0.25">
      <c r="A15" s="19" t="s">
        <v>28</v>
      </c>
      <c r="B15" s="8" t="s">
        <v>62</v>
      </c>
      <c r="C15" s="44">
        <v>0</v>
      </c>
      <c r="D15" s="44">
        <v>60173.560000000085</v>
      </c>
      <c r="E15" s="45" t="str">
        <f t="shared" si="0"/>
        <v>-</v>
      </c>
      <c r="F15" s="45">
        <f t="shared" si="5"/>
        <v>0</v>
      </c>
      <c r="G15" s="46">
        <f t="shared" si="1"/>
        <v>0.23267830499394837</v>
      </c>
      <c r="H15" s="44">
        <v>0</v>
      </c>
      <c r="I15" s="44">
        <v>0</v>
      </c>
      <c r="J15" s="45" t="str">
        <f t="shared" si="2"/>
        <v>-</v>
      </c>
      <c r="K15" s="45">
        <f t="shared" si="3"/>
        <v>0</v>
      </c>
      <c r="L15" s="47">
        <f t="shared" si="4"/>
        <v>0</v>
      </c>
    </row>
    <row r="16" spans="1:12" x14ac:dyDescent="0.25">
      <c r="A16" s="19" t="s">
        <v>29</v>
      </c>
      <c r="B16" s="8" t="s">
        <v>2</v>
      </c>
      <c r="C16" s="44">
        <v>216096.95</v>
      </c>
      <c r="D16" s="44">
        <v>433675.13</v>
      </c>
      <c r="E16" s="45">
        <f t="shared" si="0"/>
        <v>100.6854469718337</v>
      </c>
      <c r="F16" s="45">
        <f t="shared" si="5"/>
        <v>0.8866872132727639</v>
      </c>
      <c r="G16" s="46">
        <f t="shared" si="1"/>
        <v>1.6769291058469877</v>
      </c>
      <c r="H16" s="44">
        <v>15804.460000000001</v>
      </c>
      <c r="I16" s="44">
        <v>16085.62</v>
      </c>
      <c r="J16" s="45">
        <f t="shared" si="2"/>
        <v>1.7789914998677578</v>
      </c>
      <c r="K16" s="45">
        <f t="shared" si="3"/>
        <v>0.34081760377561848</v>
      </c>
      <c r="L16" s="47">
        <f t="shared" si="4"/>
        <v>0.31395278760834905</v>
      </c>
    </row>
    <row r="17" spans="1:12" x14ac:dyDescent="0.25">
      <c r="A17" s="19" t="s">
        <v>30</v>
      </c>
      <c r="B17" s="8" t="s">
        <v>13</v>
      </c>
      <c r="C17" s="44">
        <v>3187943.8840000001</v>
      </c>
      <c r="D17" s="44">
        <v>2989374.43</v>
      </c>
      <c r="E17" s="45">
        <f t="shared" si="0"/>
        <v>-6.2287625261097572</v>
      </c>
      <c r="F17" s="45">
        <f t="shared" si="5"/>
        <v>13.080744909050829</v>
      </c>
      <c r="G17" s="46">
        <f t="shared" si="1"/>
        <v>11.559272467253884</v>
      </c>
      <c r="H17" s="44">
        <v>0</v>
      </c>
      <c r="I17" s="44">
        <v>0</v>
      </c>
      <c r="J17" s="45" t="str">
        <f t="shared" si="2"/>
        <v>-</v>
      </c>
      <c r="K17" s="45">
        <f t="shared" si="3"/>
        <v>0</v>
      </c>
      <c r="L17" s="47">
        <f t="shared" si="4"/>
        <v>0</v>
      </c>
    </row>
    <row r="18" spans="1:12" x14ac:dyDescent="0.25">
      <c r="A18" s="19" t="s">
        <v>31</v>
      </c>
      <c r="B18" s="8" t="s">
        <v>14</v>
      </c>
      <c r="C18" s="44">
        <v>2582434.06</v>
      </c>
      <c r="D18" s="44">
        <v>2716870.33</v>
      </c>
      <c r="E18" s="45">
        <f t="shared" si="0"/>
        <v>5.2057968132591936</v>
      </c>
      <c r="F18" s="45">
        <f t="shared" si="5"/>
        <v>10.59622202035739</v>
      </c>
      <c r="G18" s="46">
        <f t="shared" si="1"/>
        <v>10.505557312426724</v>
      </c>
      <c r="H18" s="44">
        <v>129299.86</v>
      </c>
      <c r="I18" s="44">
        <v>111747.86</v>
      </c>
      <c r="J18" s="45">
        <f t="shared" si="2"/>
        <v>-13.574647335271669</v>
      </c>
      <c r="K18" s="45">
        <f t="shared" si="3"/>
        <v>2.788305861365902</v>
      </c>
      <c r="L18" s="47">
        <f t="shared" si="4"/>
        <v>2.1810506624095014</v>
      </c>
    </row>
    <row r="19" spans="1:12" x14ac:dyDescent="0.25">
      <c r="A19" s="19" t="s">
        <v>32</v>
      </c>
      <c r="B19" s="8" t="s">
        <v>3</v>
      </c>
      <c r="C19" s="44">
        <v>1009671.14</v>
      </c>
      <c r="D19" s="44">
        <v>1116656.18</v>
      </c>
      <c r="E19" s="45">
        <f t="shared" si="0"/>
        <v>10.596028326609387</v>
      </c>
      <c r="F19" s="45">
        <f t="shared" si="5"/>
        <v>4.1428742490282007</v>
      </c>
      <c r="G19" s="46">
        <f t="shared" si="1"/>
        <v>4.3178709589962256</v>
      </c>
      <c r="H19" s="44">
        <v>0</v>
      </c>
      <c r="I19" s="44">
        <v>0</v>
      </c>
      <c r="J19" s="45" t="str">
        <f t="shared" si="2"/>
        <v>-</v>
      </c>
      <c r="K19" s="45">
        <f t="shared" si="3"/>
        <v>0</v>
      </c>
      <c r="L19" s="47">
        <f t="shared" si="4"/>
        <v>0</v>
      </c>
    </row>
    <row r="20" spans="1:12" x14ac:dyDescent="0.25">
      <c r="A20" s="19" t="s">
        <v>33</v>
      </c>
      <c r="B20" s="8" t="s">
        <v>63</v>
      </c>
      <c r="C20" s="44">
        <v>1068915.8</v>
      </c>
      <c r="D20" s="44">
        <v>996201.99</v>
      </c>
      <c r="E20" s="45">
        <f t="shared" si="0"/>
        <v>-6.8025760307781074</v>
      </c>
      <c r="F20" s="45">
        <f t="shared" si="5"/>
        <v>4.3859664466584425</v>
      </c>
      <c r="G20" s="46">
        <f t="shared" si="1"/>
        <v>3.8521003321857301</v>
      </c>
      <c r="H20" s="44">
        <v>0</v>
      </c>
      <c r="I20" s="44">
        <v>0</v>
      </c>
      <c r="J20" s="45" t="str">
        <f t="shared" si="2"/>
        <v>-</v>
      </c>
      <c r="K20" s="45">
        <f t="shared" si="3"/>
        <v>0</v>
      </c>
      <c r="L20" s="47">
        <f t="shared" si="4"/>
        <v>0</v>
      </c>
    </row>
    <row r="21" spans="1:12" x14ac:dyDescent="0.25">
      <c r="A21" s="19" t="s">
        <v>34</v>
      </c>
      <c r="B21" s="8" t="s">
        <v>16</v>
      </c>
      <c r="C21" s="44">
        <v>2114.4499999999998</v>
      </c>
      <c r="D21" s="44">
        <v>2483.41</v>
      </c>
      <c r="E21" s="45">
        <f t="shared" si="0"/>
        <v>17.449454941001207</v>
      </c>
      <c r="F21" s="45">
        <f t="shared" si="5"/>
        <v>8.6759937060869926E-3</v>
      </c>
      <c r="G21" s="46">
        <f t="shared" si="1"/>
        <v>9.6028160774436558E-3</v>
      </c>
      <c r="H21" s="44">
        <v>1979150.86</v>
      </c>
      <c r="I21" s="44">
        <v>2112593.6800000002</v>
      </c>
      <c r="J21" s="45">
        <f t="shared" si="2"/>
        <v>6.742427911735847</v>
      </c>
      <c r="K21" s="45">
        <f t="shared" si="3"/>
        <v>42.679690012544214</v>
      </c>
      <c r="L21" s="47">
        <f t="shared" si="4"/>
        <v>41.232770320309726</v>
      </c>
    </row>
    <row r="22" spans="1:12" x14ac:dyDescent="0.25">
      <c r="A22" s="19" t="s">
        <v>35</v>
      </c>
      <c r="B22" s="8" t="s">
        <v>17</v>
      </c>
      <c r="C22" s="44">
        <v>93369.52</v>
      </c>
      <c r="D22" s="44">
        <v>253956.47</v>
      </c>
      <c r="E22" s="45">
        <f t="shared" si="0"/>
        <v>171.99076315268624</v>
      </c>
      <c r="F22" s="45">
        <f t="shared" si="5"/>
        <v>0.38311304020448039</v>
      </c>
      <c r="G22" s="46">
        <f t="shared" si="1"/>
        <v>0.9819954309142821</v>
      </c>
      <c r="H22" s="44">
        <v>0</v>
      </c>
      <c r="I22" s="44">
        <v>0</v>
      </c>
      <c r="J22" s="45" t="str">
        <f t="shared" si="2"/>
        <v>-</v>
      </c>
      <c r="K22" s="45">
        <f t="shared" si="3"/>
        <v>0</v>
      </c>
      <c r="L22" s="47">
        <f t="shared" si="4"/>
        <v>0</v>
      </c>
    </row>
    <row r="23" spans="1:12" x14ac:dyDescent="0.25">
      <c r="A23" s="19" t="s">
        <v>36</v>
      </c>
      <c r="B23" s="8" t="s">
        <v>5</v>
      </c>
      <c r="C23" s="44">
        <v>34287.31</v>
      </c>
      <c r="D23" s="44">
        <v>33556.650000000009</v>
      </c>
      <c r="E23" s="45">
        <f t="shared" si="0"/>
        <v>-2.1309924867246486</v>
      </c>
      <c r="F23" s="45">
        <f t="shared" si="5"/>
        <v>0.14068740606713498</v>
      </c>
      <c r="G23" s="46">
        <f t="shared" si="1"/>
        <v>0.12975639871191216</v>
      </c>
      <c r="H23" s="44">
        <v>1060279.45</v>
      </c>
      <c r="I23" s="44">
        <v>1195605.0399999991</v>
      </c>
      <c r="J23" s="45">
        <f t="shared" si="2"/>
        <v>12.763200305353381</v>
      </c>
      <c r="K23" s="45">
        <f t="shared" si="3"/>
        <v>22.864552251803012</v>
      </c>
      <c r="L23" s="47">
        <f t="shared" si="4"/>
        <v>23.335347669943175</v>
      </c>
    </row>
    <row r="24" spans="1:12" x14ac:dyDescent="0.25">
      <c r="A24" s="19" t="s">
        <v>37</v>
      </c>
      <c r="B24" s="8" t="s">
        <v>18</v>
      </c>
      <c r="C24" s="44">
        <v>858419.16</v>
      </c>
      <c r="D24" s="44">
        <v>1038210.86</v>
      </c>
      <c r="E24" s="45">
        <f t="shared" si="0"/>
        <v>20.944511536764853</v>
      </c>
      <c r="F24" s="45">
        <f t="shared" si="5"/>
        <v>3.5222583789375408</v>
      </c>
      <c r="G24" s="46">
        <f t="shared" si="1"/>
        <v>4.0145396604606587</v>
      </c>
      <c r="H24" s="44">
        <v>0</v>
      </c>
      <c r="I24" s="44">
        <v>0</v>
      </c>
      <c r="J24" s="45" t="str">
        <f t="shared" si="2"/>
        <v>-</v>
      </c>
      <c r="K24" s="45">
        <f t="shared" si="3"/>
        <v>0</v>
      </c>
      <c r="L24" s="47">
        <f t="shared" si="4"/>
        <v>0</v>
      </c>
    </row>
    <row r="25" spans="1:12" x14ac:dyDescent="0.25">
      <c r="A25" s="19" t="s">
        <v>38</v>
      </c>
      <c r="B25" s="8" t="s">
        <v>19</v>
      </c>
      <c r="C25" s="44">
        <v>2289505.38</v>
      </c>
      <c r="D25" s="44">
        <v>1978083.1</v>
      </c>
      <c r="E25" s="45">
        <f t="shared" si="0"/>
        <v>-13.602164149533461</v>
      </c>
      <c r="F25" s="45">
        <f t="shared" si="5"/>
        <v>9.394279489669799</v>
      </c>
      <c r="G25" s="46">
        <f t="shared" si="1"/>
        <v>7.6488248799834055</v>
      </c>
      <c r="H25" s="44">
        <v>0</v>
      </c>
      <c r="I25" s="44">
        <v>0</v>
      </c>
      <c r="J25" s="45" t="str">
        <f t="shared" si="2"/>
        <v>-</v>
      </c>
      <c r="K25" s="45">
        <f t="shared" si="3"/>
        <v>0</v>
      </c>
      <c r="L25" s="47">
        <f t="shared" si="4"/>
        <v>0</v>
      </c>
    </row>
    <row r="26" spans="1:12" x14ac:dyDescent="0.25">
      <c r="A26" s="19" t="s">
        <v>39</v>
      </c>
      <c r="B26" s="8" t="s">
        <v>11</v>
      </c>
      <c r="C26" s="44">
        <v>1436527.26</v>
      </c>
      <c r="D26" s="44">
        <v>1643751.73</v>
      </c>
      <c r="E26" s="45">
        <f t="shared" si="0"/>
        <v>14.425376793754682</v>
      </c>
      <c r="F26" s="45">
        <f t="shared" si="5"/>
        <v>5.8943467409408559</v>
      </c>
      <c r="G26" s="46">
        <f t="shared" si="1"/>
        <v>6.3560368767822562</v>
      </c>
      <c r="H26" s="44">
        <v>0</v>
      </c>
      <c r="I26" s="44">
        <v>0</v>
      </c>
      <c r="J26" s="45" t="str">
        <f t="shared" si="2"/>
        <v>-</v>
      </c>
      <c r="K26" s="45">
        <f t="shared" si="3"/>
        <v>0</v>
      </c>
      <c r="L26" s="47">
        <f t="shared" si="4"/>
        <v>0</v>
      </c>
    </row>
    <row r="27" spans="1:12" x14ac:dyDescent="0.25">
      <c r="A27" s="19" t="s">
        <v>40</v>
      </c>
      <c r="B27" s="8" t="s">
        <v>15</v>
      </c>
      <c r="C27" s="44">
        <v>992508.82</v>
      </c>
      <c r="D27" s="44">
        <v>1442971.94</v>
      </c>
      <c r="E27" s="45">
        <f t="shared" si="0"/>
        <v>45.38630901033202</v>
      </c>
      <c r="F27" s="45">
        <f t="shared" si="5"/>
        <v>4.0724539599214111</v>
      </c>
      <c r="G27" s="46">
        <f t="shared" si="1"/>
        <v>5.5796643102556818</v>
      </c>
      <c r="H27" s="44">
        <v>0</v>
      </c>
      <c r="I27" s="44">
        <v>0</v>
      </c>
      <c r="J27" s="45" t="str">
        <f t="shared" si="2"/>
        <v>-</v>
      </c>
      <c r="K27" s="45">
        <f t="shared" si="3"/>
        <v>0</v>
      </c>
      <c r="L27" s="47">
        <f t="shared" si="4"/>
        <v>0</v>
      </c>
    </row>
    <row r="28" spans="1:12" x14ac:dyDescent="0.25">
      <c r="A28" s="19" t="s">
        <v>41</v>
      </c>
      <c r="B28" s="8" t="s">
        <v>6</v>
      </c>
      <c r="C28" s="44">
        <v>618689.65</v>
      </c>
      <c r="D28" s="44">
        <v>544756.99710000004</v>
      </c>
      <c r="E28" s="45">
        <f t="shared" si="0"/>
        <v>-11.949877115287121</v>
      </c>
      <c r="F28" s="45">
        <f t="shared" si="5"/>
        <v>2.5386022414439524</v>
      </c>
      <c r="G28" s="46">
        <f t="shared" si="1"/>
        <v>2.106458961690501</v>
      </c>
      <c r="H28" s="44">
        <v>0</v>
      </c>
      <c r="I28" s="44">
        <v>0</v>
      </c>
      <c r="J28" s="45" t="str">
        <f t="shared" si="2"/>
        <v>-</v>
      </c>
      <c r="K28" s="45">
        <f t="shared" si="3"/>
        <v>0</v>
      </c>
      <c r="L28" s="47">
        <f t="shared" si="4"/>
        <v>0</v>
      </c>
    </row>
    <row r="29" spans="1:12" x14ac:dyDescent="0.25">
      <c r="A29" s="19" t="s">
        <v>42</v>
      </c>
      <c r="B29" s="8" t="s">
        <v>64</v>
      </c>
      <c r="C29" s="44">
        <v>435210.98</v>
      </c>
      <c r="D29" s="44">
        <v>394505.03899999999</v>
      </c>
      <c r="E29" s="45">
        <f t="shared" si="0"/>
        <v>-9.3531512003672326</v>
      </c>
      <c r="F29" s="45">
        <f t="shared" si="5"/>
        <v>1.7857540841826252</v>
      </c>
      <c r="G29" s="46">
        <f t="shared" si="1"/>
        <v>1.5254667296748168</v>
      </c>
      <c r="H29" s="44">
        <v>0</v>
      </c>
      <c r="I29" s="44">
        <v>0</v>
      </c>
      <c r="J29" s="45" t="str">
        <f t="shared" si="2"/>
        <v>-</v>
      </c>
      <c r="K29" s="45">
        <f t="shared" si="3"/>
        <v>0</v>
      </c>
      <c r="L29" s="47">
        <f t="shared" si="4"/>
        <v>0</v>
      </c>
    </row>
    <row r="30" spans="1:12" x14ac:dyDescent="0.25">
      <c r="A30" s="19" t="s">
        <v>43</v>
      </c>
      <c r="B30" s="8" t="s">
        <v>20</v>
      </c>
      <c r="C30" s="44">
        <v>1700087.89</v>
      </c>
      <c r="D30" s="44">
        <v>1713084.09</v>
      </c>
      <c r="E30" s="45">
        <f t="shared" si="0"/>
        <v>0.764442831246812</v>
      </c>
      <c r="F30" s="45">
        <f t="shared" si="5"/>
        <v>6.9757865324007255</v>
      </c>
      <c r="G30" s="46">
        <f t="shared" si="1"/>
        <v>6.6241303052918923</v>
      </c>
      <c r="H30" s="44">
        <v>0</v>
      </c>
      <c r="I30" s="44">
        <v>0</v>
      </c>
      <c r="J30" s="45" t="str">
        <f t="shared" si="2"/>
        <v>-</v>
      </c>
      <c r="K30" s="45">
        <f t="shared" si="3"/>
        <v>0</v>
      </c>
      <c r="L30" s="47">
        <f t="shared" si="4"/>
        <v>0</v>
      </c>
    </row>
    <row r="31" spans="1:12" x14ac:dyDescent="0.25">
      <c r="A31" s="19" t="s">
        <v>44</v>
      </c>
      <c r="B31" s="8" t="s">
        <v>7</v>
      </c>
      <c r="C31" s="44">
        <v>0</v>
      </c>
      <c r="D31" s="44">
        <v>0</v>
      </c>
      <c r="E31" s="45" t="str">
        <f t="shared" si="0"/>
        <v>-</v>
      </c>
      <c r="F31" s="45">
        <f t="shared" si="5"/>
        <v>0</v>
      </c>
      <c r="G31" s="46">
        <f t="shared" si="1"/>
        <v>0</v>
      </c>
      <c r="H31" s="44">
        <v>116168.27800000001</v>
      </c>
      <c r="I31" s="44">
        <v>169558.36800000019</v>
      </c>
      <c r="J31" s="45">
        <f t="shared" si="2"/>
        <v>45.959267813197833</v>
      </c>
      <c r="K31" s="45">
        <f t="shared" si="3"/>
        <v>2.5051279286163459</v>
      </c>
      <c r="L31" s="47">
        <f t="shared" si="4"/>
        <v>3.3093733593061594</v>
      </c>
    </row>
    <row r="32" spans="1:12" x14ac:dyDescent="0.25">
      <c r="A32" s="19" t="s">
        <v>45</v>
      </c>
      <c r="B32" s="8" t="s">
        <v>8</v>
      </c>
      <c r="C32" s="44">
        <v>654126.98</v>
      </c>
      <c r="D32" s="44">
        <v>775519.61</v>
      </c>
      <c r="E32" s="45">
        <f t="shared" si="0"/>
        <v>18.557961024631641</v>
      </c>
      <c r="F32" s="45">
        <f t="shared" si="5"/>
        <v>2.6840084000386351</v>
      </c>
      <c r="G32" s="46">
        <f t="shared" si="1"/>
        <v>2.9987687008109147</v>
      </c>
      <c r="H32" s="44">
        <v>830211.48</v>
      </c>
      <c r="I32" s="44">
        <v>1191508.7500000002</v>
      </c>
      <c r="J32" s="45">
        <f t="shared" si="2"/>
        <v>43.518703210415765</v>
      </c>
      <c r="K32" s="45">
        <f t="shared" si="3"/>
        <v>17.903217651258554</v>
      </c>
      <c r="L32" s="47">
        <f t="shared" si="4"/>
        <v>23.255397897142881</v>
      </c>
    </row>
    <row r="33" spans="1:12" x14ac:dyDescent="0.25">
      <c r="A33" s="19" t="s">
        <v>46</v>
      </c>
      <c r="B33" s="8" t="s">
        <v>9</v>
      </c>
      <c r="C33" s="44">
        <v>89759.94</v>
      </c>
      <c r="D33" s="44">
        <v>26747.199999999997</v>
      </c>
      <c r="E33" s="45">
        <f t="shared" si="0"/>
        <v>-70.20140610610926</v>
      </c>
      <c r="F33" s="45">
        <f t="shared" si="5"/>
        <v>0.36830224148064322</v>
      </c>
      <c r="G33" s="46">
        <f t="shared" si="1"/>
        <v>0.10342570988544014</v>
      </c>
      <c r="H33" s="44">
        <v>0</v>
      </c>
      <c r="I33" s="44">
        <v>0</v>
      </c>
      <c r="J33" s="45" t="str">
        <f t="shared" si="2"/>
        <v>-</v>
      </c>
      <c r="K33" s="45">
        <f t="shared" si="3"/>
        <v>0</v>
      </c>
      <c r="L33" s="47">
        <f t="shared" si="4"/>
        <v>0</v>
      </c>
    </row>
    <row r="34" spans="1:12" x14ac:dyDescent="0.25">
      <c r="A34" s="19" t="s">
        <v>47</v>
      </c>
      <c r="B34" s="8" t="s">
        <v>21</v>
      </c>
      <c r="C34" s="44">
        <v>2163659.69</v>
      </c>
      <c r="D34" s="44">
        <v>2337426.9</v>
      </c>
      <c r="E34" s="45">
        <f t="shared" si="0"/>
        <v>8.0311710202448694</v>
      </c>
      <c r="F34" s="45">
        <f t="shared" si="5"/>
        <v>8.877910498027445</v>
      </c>
      <c r="G34" s="46">
        <f t="shared" si="1"/>
        <v>9.0383306079822834</v>
      </c>
      <c r="H34" s="44">
        <v>496766.05</v>
      </c>
      <c r="I34" s="44">
        <v>316434.96999999997</v>
      </c>
      <c r="J34" s="45">
        <f t="shared" si="2"/>
        <v>-36.301007285018777</v>
      </c>
      <c r="K34" s="45">
        <f t="shared" si="3"/>
        <v>10.71258459941555</v>
      </c>
      <c r="L34" s="47">
        <f t="shared" si="4"/>
        <v>6.1760529546429845</v>
      </c>
    </row>
    <row r="35" spans="1:12" x14ac:dyDescent="0.25">
      <c r="A35" s="19" t="s">
        <v>48</v>
      </c>
      <c r="B35" s="8" t="s">
        <v>10</v>
      </c>
      <c r="C35" s="44">
        <v>611588.81999999995</v>
      </c>
      <c r="D35" s="44">
        <v>0</v>
      </c>
      <c r="E35" s="45">
        <f t="shared" si="0"/>
        <v>-100</v>
      </c>
      <c r="F35" s="45">
        <f t="shared" si="5"/>
        <v>2.5094661746710352</v>
      </c>
      <c r="G35" s="46">
        <f t="shared" si="1"/>
        <v>0</v>
      </c>
      <c r="H35" s="44">
        <v>0</v>
      </c>
      <c r="I35" s="44">
        <v>0</v>
      </c>
      <c r="J35" s="45" t="str">
        <f t="shared" si="2"/>
        <v>-</v>
      </c>
      <c r="K35" s="45">
        <f t="shared" si="3"/>
        <v>0</v>
      </c>
      <c r="L35" s="47">
        <f t="shared" si="4"/>
        <v>0</v>
      </c>
    </row>
    <row r="36" spans="1:12" x14ac:dyDescent="0.25">
      <c r="A36" s="3"/>
      <c r="B36" s="4" t="s">
        <v>60</v>
      </c>
      <c r="C36" s="48">
        <f>SUM(C10:C35)</f>
        <v>24371271.714000005</v>
      </c>
      <c r="D36" s="48">
        <f>SUM(D10:D35)</f>
        <v>25861267.986099999</v>
      </c>
      <c r="E36" s="49">
        <f>(D36-C36)/C36*100</f>
        <v>6.1137403480019064</v>
      </c>
      <c r="F36" s="50">
        <f>SUM(F10:F35)</f>
        <v>100</v>
      </c>
      <c r="G36" s="50">
        <f>SUM(G10:G35)</f>
        <v>100.00000000000001</v>
      </c>
      <c r="H36" s="48">
        <f>SUM(H10:H35)</f>
        <v>4637219.3880000003</v>
      </c>
      <c r="I36" s="48">
        <f>SUM(I10:I35)</f>
        <v>5123579.2879999997</v>
      </c>
      <c r="J36" s="49">
        <f>(I36-H36)/H36*100</f>
        <v>10.48817964615996</v>
      </c>
      <c r="K36" s="50">
        <f>SUM(K10:K35)</f>
        <v>100</v>
      </c>
      <c r="L36" s="51">
        <f>SUM(L10:L35)</f>
        <v>100.00000000000001</v>
      </c>
    </row>
    <row r="37" spans="1:12" x14ac:dyDescent="0.25">
      <c r="C37" s="52"/>
      <c r="D37" s="52"/>
      <c r="E37" s="52"/>
      <c r="F37" s="52"/>
      <c r="G37" s="52"/>
      <c r="H37" s="52"/>
      <c r="I37" s="52"/>
      <c r="J37" s="52"/>
      <c r="K37" s="52"/>
      <c r="L37" s="52"/>
    </row>
    <row r="39" spans="1:12" x14ac:dyDescent="0.25">
      <c r="B39" s="59" t="s">
        <v>66</v>
      </c>
    </row>
    <row r="40" spans="1:12" x14ac:dyDescent="0.25">
      <c r="B40" s="63"/>
    </row>
    <row r="41" spans="1:12" x14ac:dyDescent="0.25">
      <c r="B41" s="63"/>
    </row>
    <row r="42" spans="1:12" x14ac:dyDescent="0.25">
      <c r="B42" s="63"/>
    </row>
    <row r="43" spans="1:12" x14ac:dyDescent="0.25">
      <c r="B43" s="6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28.02.2018.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BiH</vt:lpstr>
      <vt:lpstr>FBiH</vt:lpstr>
      <vt:lpstr>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2018-10-04T07:41:53Z</cp:lastPrinted>
  <dcterms:created xsi:type="dcterms:W3CDTF">2018-01-08T12:56:16Z</dcterms:created>
  <dcterms:modified xsi:type="dcterms:W3CDTF">2018-10-05T08:58:07Z</dcterms:modified>
</cp:coreProperties>
</file>